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2995" windowHeight="164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<sst xmlns="http://schemas.openxmlformats.org/spreadsheetml/2006/main" count="315" uniqueCount="308">
  <si>
    <t>Number</t>
  </si>
  <si>
    <t>Word</t>
  </si>
  <si>
    <t>Cahuilla</t>
  </si>
  <si>
    <t>Cahuilla #</t>
  </si>
  <si>
    <t>Cahuilla notes</t>
  </si>
  <si>
    <t>all</t>
  </si>
  <si>
    <t>ʔˈumun</t>
  </si>
  <si>
    <t>ashes</t>
  </si>
  <si>
    <t>nˈisxiš</t>
  </si>
  <si>
    <t>bark</t>
  </si>
  <si>
    <t>sˈaβa-l #</t>
  </si>
  <si>
    <t xml:space="preserve">belly </t>
  </si>
  <si>
    <t>tˈiʔi-ʎ</t>
  </si>
  <si>
    <t>big</t>
  </si>
  <si>
    <t>ʔˈamna-wet</t>
  </si>
  <si>
    <t>bird</t>
  </si>
  <si>
    <t>wˈikikmal</t>
  </si>
  <si>
    <t>bite</t>
  </si>
  <si>
    <t>Seiler &amp; Hioki 2006: 77. Word class: transitive verb.</t>
  </si>
  <si>
    <t>black</t>
  </si>
  <si>
    <t>tˈul-nek</t>
  </si>
  <si>
    <t>blood</t>
  </si>
  <si>
    <t xml:space="preserve">ʔˈew-iʎ </t>
  </si>
  <si>
    <t>bone</t>
  </si>
  <si>
    <t>tˈeʔi-ʎ</t>
  </si>
  <si>
    <t>breast</t>
  </si>
  <si>
    <t>burn tr.</t>
  </si>
  <si>
    <t>claw(nail)</t>
  </si>
  <si>
    <t>sˈalu-l</t>
  </si>
  <si>
    <t>cloud</t>
  </si>
  <si>
    <t>wˈewn-iš</t>
  </si>
  <si>
    <t>cold</t>
  </si>
  <si>
    <t>yˈuy-ma</t>
  </si>
  <si>
    <t>come</t>
  </si>
  <si>
    <t>die</t>
  </si>
  <si>
    <t>dog</t>
  </si>
  <si>
    <t>ʔˈawal</t>
  </si>
  <si>
    <t>drink</t>
  </si>
  <si>
    <t>dry</t>
  </si>
  <si>
    <t>wˈax-iš</t>
  </si>
  <si>
    <t>ear</t>
  </si>
  <si>
    <t>nˈaq-al</t>
  </si>
  <si>
    <t>earth</t>
  </si>
  <si>
    <t>tˈema-l</t>
  </si>
  <si>
    <t>Seiler &amp; Hioki 2006: 207. Polysemy: 'land / ground / dirt / earth / world'. Word class: noun.</t>
  </si>
  <si>
    <t>eat</t>
  </si>
  <si>
    <t>Seiler &amp; Hioki 2006: 91. Word class: transitive verb. Cahuilla distinguishes between transitive and intransitive verbs for 'to eat'. We list both verbs as synonyms.</t>
  </si>
  <si>
    <t>Seiler &amp; Hioki 2006: 234. Polysemy: 'to eat / to take a meal'. Word class: intransitive verb.</t>
  </si>
  <si>
    <t>egg</t>
  </si>
  <si>
    <t>wˈeːβuʔ</t>
  </si>
  <si>
    <t>eye</t>
  </si>
  <si>
    <t>pˈuč-iʎ</t>
  </si>
  <si>
    <t>fat n.</t>
  </si>
  <si>
    <t>wˈi-ʎ</t>
  </si>
  <si>
    <t>feather</t>
  </si>
  <si>
    <t>wˈikiʎ</t>
  </si>
  <si>
    <t>fire</t>
  </si>
  <si>
    <t>kˈu-t</t>
  </si>
  <si>
    <t>fish</t>
  </si>
  <si>
    <t>kˈiyul</t>
  </si>
  <si>
    <t>fly v.</t>
  </si>
  <si>
    <t>foot</t>
  </si>
  <si>
    <t>Seiler &amp; Hioki 2006: 63. Polysemy: 'leg / foot / footstep / track'. Word class: noun (construct only).</t>
  </si>
  <si>
    <t>full</t>
  </si>
  <si>
    <t>give</t>
  </si>
  <si>
    <t>good</t>
  </si>
  <si>
    <t>ʔˈača-ʔe</t>
  </si>
  <si>
    <t>green</t>
  </si>
  <si>
    <t>tˈukβaš-nek-iš</t>
  </si>
  <si>
    <t>hair</t>
  </si>
  <si>
    <t>yˈuluka-l</t>
  </si>
  <si>
    <t>hand</t>
  </si>
  <si>
    <t>hˈe=ma-l</t>
  </si>
  <si>
    <t>head</t>
  </si>
  <si>
    <t>hear</t>
  </si>
  <si>
    <t>heart</t>
  </si>
  <si>
    <t>sˈun-iʎ</t>
  </si>
  <si>
    <t>horn</t>
  </si>
  <si>
    <t>ʔˈawa-l</t>
  </si>
  <si>
    <t>I</t>
  </si>
  <si>
    <t>nˈeʔ</t>
  </si>
  <si>
    <t>Seiler &amp; Hioki 2006: 21, 111, 167, 232.</t>
  </si>
  <si>
    <t>kill</t>
  </si>
  <si>
    <t>knee</t>
  </si>
  <si>
    <t>tˈami-ʎ</t>
  </si>
  <si>
    <t>Seiler &amp; Hioki 2006: 197. Word class: noun.</t>
  </si>
  <si>
    <t>know</t>
  </si>
  <si>
    <t>Seiler &amp; Hioki 2006: 44. Polysemy: 'to know / to recognize / to learn / to find out'. Word class: transitive verb.</t>
  </si>
  <si>
    <t>leaf</t>
  </si>
  <si>
    <t>pˈala-t</t>
  </si>
  <si>
    <t>lie</t>
  </si>
  <si>
    <t>liver</t>
  </si>
  <si>
    <t>long</t>
  </si>
  <si>
    <t>wˈaβu-ma</t>
  </si>
  <si>
    <t>Seiler &amp; Hioki 2006: 232. Polysemy: 'long / tall'. Word class: adjective.</t>
  </si>
  <si>
    <t>louse</t>
  </si>
  <si>
    <t>sˈaʔwal</t>
  </si>
  <si>
    <t>man</t>
  </si>
  <si>
    <t>nˈaxaniš</t>
  </si>
  <si>
    <t>many</t>
  </si>
  <si>
    <t>mˈete-wet</t>
  </si>
  <si>
    <t>meat</t>
  </si>
  <si>
    <t>wˈaʔ-iš</t>
  </si>
  <si>
    <t>moon</t>
  </si>
  <si>
    <t>mˈeniʎ</t>
  </si>
  <si>
    <t>Seiler &amp; Hioki 2006: 107. Polysemy: 'the moon / month'. Word class: noun.</t>
  </si>
  <si>
    <t>mountain</t>
  </si>
  <si>
    <t>qˈawiš</t>
  </si>
  <si>
    <t>mouth</t>
  </si>
  <si>
    <t>tˈama-l</t>
  </si>
  <si>
    <t>name</t>
  </si>
  <si>
    <t>tˈew-al</t>
  </si>
  <si>
    <t>neck</t>
  </si>
  <si>
    <t>Not attested.</t>
  </si>
  <si>
    <t>new</t>
  </si>
  <si>
    <t>pˈaŋiš</t>
  </si>
  <si>
    <t>Seiler &amp; Hioki 2006: 122, 142. Polysemy: 'new / young'.</t>
  </si>
  <si>
    <t>night</t>
  </si>
  <si>
    <t>tˈuk-miyat ~ tˈuk-maːt #</t>
  </si>
  <si>
    <t>nose</t>
  </si>
  <si>
    <t>hˈe=mu-l</t>
  </si>
  <si>
    <t>not</t>
  </si>
  <si>
    <t>kiʎe</t>
  </si>
  <si>
    <t>Seiler &amp; Hioki 2006: 79. Word class: proclitic particle.</t>
  </si>
  <si>
    <t>one</t>
  </si>
  <si>
    <t>sˈupʎi ~ sˈupʎe</t>
  </si>
  <si>
    <t>person</t>
  </si>
  <si>
    <t>tˈax-lis-wet</t>
  </si>
  <si>
    <t>rain</t>
  </si>
  <si>
    <t>red</t>
  </si>
  <si>
    <t>sˈel-nek-iš</t>
  </si>
  <si>
    <t>road</t>
  </si>
  <si>
    <t>pˈi-t</t>
  </si>
  <si>
    <t>Seiler &amp; Hioki 2006: 155. Polysemy: 'road / way'. Word class: noun.</t>
  </si>
  <si>
    <t>root</t>
  </si>
  <si>
    <t>pˈuku-ʔu</t>
  </si>
  <si>
    <t>pumli=pˈumliʔ-wet</t>
  </si>
  <si>
    <t>tuyβa=tˈuyβaʔ-wet</t>
  </si>
  <si>
    <t>sand</t>
  </si>
  <si>
    <t>ŋˈači-š</t>
  </si>
  <si>
    <t>Seiler &amp; Hioki 2006: 131. Word class: noun.</t>
  </si>
  <si>
    <t>say</t>
  </si>
  <si>
    <t>yˈax- ~ =yax-</t>
  </si>
  <si>
    <t>see</t>
  </si>
  <si>
    <t>seed</t>
  </si>
  <si>
    <t>pˈuč-iʎ #</t>
  </si>
  <si>
    <t>sit</t>
  </si>
  <si>
    <t>skin</t>
  </si>
  <si>
    <t>sˈaβa-l</t>
  </si>
  <si>
    <t>sleep</t>
  </si>
  <si>
    <t>Seiler &amp; Hioki 2006: 85. Word class: intransitive verb.</t>
  </si>
  <si>
    <t>small</t>
  </si>
  <si>
    <t>ʔˈiniš-iʎ</t>
  </si>
  <si>
    <t>smoke</t>
  </si>
  <si>
    <t>mˈiʔ-at</t>
  </si>
  <si>
    <t>stand</t>
  </si>
  <si>
    <t>star</t>
  </si>
  <si>
    <t>sˈuʔ-we-t</t>
  </si>
  <si>
    <t>stone</t>
  </si>
  <si>
    <t>sun</t>
  </si>
  <si>
    <t>tˈamit</t>
  </si>
  <si>
    <t>swim</t>
  </si>
  <si>
    <t>tail</t>
  </si>
  <si>
    <t>Seiler &amp; Hioki 2006: 90. Glossed as 'tail (of birds, animals)'. Word class: noun (construct only).</t>
  </si>
  <si>
    <t>that</t>
  </si>
  <si>
    <t>pˈeʔ</t>
  </si>
  <si>
    <t>Seiler &amp; Hioki 2006: 151. Glossed as 'he, she, it (pointing to something remote from the speaker); also relativizer'. Word class: demonstrative and relative pronoun.</t>
  </si>
  <si>
    <t>this</t>
  </si>
  <si>
    <t>ʔˈiʔ</t>
  </si>
  <si>
    <t>thou</t>
  </si>
  <si>
    <t>ʔˈet</t>
  </si>
  <si>
    <t>tongue</t>
  </si>
  <si>
    <t>hˈe=naŋ-iʎ</t>
  </si>
  <si>
    <t>tooth</t>
  </si>
  <si>
    <t>tree</t>
  </si>
  <si>
    <t>kˈelaw-at</t>
  </si>
  <si>
    <t>two</t>
  </si>
  <si>
    <t>wˈih</t>
  </si>
  <si>
    <t>Seiler &amp; Hioki 2006: 241. Word class: quantifier.</t>
  </si>
  <si>
    <t>walk (go)</t>
  </si>
  <si>
    <t>warm (hot)</t>
  </si>
  <si>
    <t>sˈiw-ma</t>
  </si>
  <si>
    <t>water</t>
  </si>
  <si>
    <t>pˈa-l</t>
  </si>
  <si>
    <t>Seiler &amp; Hioki 2006: 139. Polysemy: 'water / river'. Word class: noun.</t>
  </si>
  <si>
    <t>we</t>
  </si>
  <si>
    <t>čˈem</t>
  </si>
  <si>
    <t>Seiler &amp; Hioki 2006: 174, 181.</t>
  </si>
  <si>
    <t>what</t>
  </si>
  <si>
    <t>hˈičeʔa</t>
  </si>
  <si>
    <t>white</t>
  </si>
  <si>
    <t>tˈeβiš-nek</t>
  </si>
  <si>
    <t>Seiler &amp; Hioki 2006: 213. Word class: adjective.</t>
  </si>
  <si>
    <t>who</t>
  </si>
  <si>
    <t>hˈaxʔi</t>
  </si>
  <si>
    <t>woman</t>
  </si>
  <si>
    <t>ɲˈičiʎ</t>
  </si>
  <si>
    <t>yellow</t>
  </si>
  <si>
    <t>tˈes-nek-iš</t>
  </si>
  <si>
    <t>far</t>
  </si>
  <si>
    <t>pˈepiy</t>
  </si>
  <si>
    <t>heavy</t>
  </si>
  <si>
    <t>pˈele-ma</t>
  </si>
  <si>
    <t>near</t>
  </si>
  <si>
    <t>sˈunči #</t>
  </si>
  <si>
    <t>salt</t>
  </si>
  <si>
    <t>ʔˈiŋ-iʎ</t>
  </si>
  <si>
    <t>Seiler &amp; Hioki 2006: 65. Word class: noun.</t>
  </si>
  <si>
    <t>short</t>
  </si>
  <si>
    <t>snake</t>
  </si>
  <si>
    <t>sˈewet #</t>
  </si>
  <si>
    <t>thin</t>
  </si>
  <si>
    <t>wind</t>
  </si>
  <si>
    <t>yˈaʔi</t>
  </si>
  <si>
    <t>worm</t>
  </si>
  <si>
    <t>sˈiβuy-al</t>
  </si>
  <si>
    <t>year</t>
  </si>
  <si>
    <t>tˈawpax-iš</t>
  </si>
  <si>
    <r>
      <t>Compiled and annotated by M. Zhivlov. {</t>
    </r>
    <r>
      <rPr>
        <b/>
        <sz val="11"/>
        <color indexed="8"/>
        <rFont val="Starling Serif"/>
        <family val="1"/>
      </rPr>
      <t>Sources</t>
    </r>
    <r>
      <rPr>
        <sz val="11"/>
        <color indexed="8"/>
        <rFont val="Starling Serif"/>
        <family val="1"/>
      </rPr>
      <t>: Seiler &amp; Hioki 2006.} {Ethnologue: chl.}</t>
    </r>
  </si>
  <si>
    <r>
      <t xml:space="preserve">Seiler &amp; Hioki 2006: 225. Polysemy: 'all / all over'. Variant: </t>
    </r>
    <r>
      <rPr>
        <i/>
        <sz val="11"/>
        <color indexed="8"/>
        <rFont val="Starling Serif"/>
        <family val="1"/>
      </rPr>
      <t>ʔˈumu</t>
    </r>
    <r>
      <rPr>
        <sz val="11"/>
        <color indexed="8"/>
        <rFont val="Starling Serif"/>
        <family val="1"/>
      </rPr>
      <t xml:space="preserve">. Distributive: </t>
    </r>
    <r>
      <rPr>
        <i/>
        <sz val="11"/>
        <color indexed="8"/>
        <rFont val="Starling Serif"/>
        <family val="1"/>
      </rPr>
      <t>ʔˈuʔmun</t>
    </r>
    <r>
      <rPr>
        <sz val="11"/>
        <color indexed="8"/>
        <rFont val="Starling Serif"/>
        <family val="1"/>
      </rPr>
      <t xml:space="preserve">. The word means both 'all = totus' and 'all = omnis', cf. the following examples: </t>
    </r>
    <r>
      <rPr>
        <i/>
        <sz val="11"/>
        <color indexed="8"/>
        <rFont val="Starling Serif"/>
        <family val="1"/>
      </rPr>
      <t>ʔˈumun tˈaxliswetem</t>
    </r>
    <r>
      <rPr>
        <sz val="11"/>
        <color indexed="8"/>
        <rFont val="Starling Serif"/>
        <family val="1"/>
      </rPr>
      <t xml:space="preserve"> 'all the people' [ibid.], </t>
    </r>
    <r>
      <rPr>
        <i/>
        <sz val="11"/>
        <color indexed="8"/>
        <rFont val="Starling Serif"/>
        <family val="1"/>
      </rPr>
      <t>ʔˈumun kˈelawat kˈiβluqa tˈamiβa</t>
    </r>
    <r>
      <rPr>
        <sz val="11"/>
        <color indexed="8"/>
        <rFont val="Starling Serif"/>
        <family val="1"/>
      </rPr>
      <t xml:space="preserve"> 'all trees are stripped in winter' [Seiler &amp; Hioki 2006: 81], </t>
    </r>
    <r>
      <rPr>
        <i/>
        <sz val="11"/>
        <color indexed="8"/>
        <rFont val="Starling Serif"/>
        <family val="1"/>
      </rPr>
      <t>neʔˈuːya ʔˈumun tˈatalʔi</t>
    </r>
    <r>
      <rPr>
        <sz val="11"/>
        <color indexed="8"/>
        <rFont val="Starling Serif"/>
        <family val="1"/>
      </rPr>
      <t xml:space="preserve"> 'my olla is all smashed' [Seiler &amp; Hioki 2006: 196].</t>
    </r>
  </si>
  <si>
    <r>
      <t xml:space="preserve">Seiler &amp; Hioki 2006: 128. Glossed as 'ash'. Cf. </t>
    </r>
    <r>
      <rPr>
        <i/>
        <sz val="11"/>
        <color indexed="8"/>
        <rFont val="Starling Serif"/>
        <family val="1"/>
      </rPr>
      <t>nˈisxiš pˈeŋki</t>
    </r>
    <r>
      <rPr>
        <sz val="11"/>
        <color indexed="8"/>
        <rFont val="Starling Serif"/>
        <family val="1"/>
      </rPr>
      <t xml:space="preserve"> 'ash-grey'.</t>
    </r>
  </si>
  <si>
    <r>
      <t xml:space="preserve">Seiler &amp; Hioki 2006: 177. Polysemy: 'bark / skin (of animals) / shell (of eggs, etc.)'. Word class: noun. Plural: </t>
    </r>
    <r>
      <rPr>
        <i/>
        <sz val="11"/>
        <color indexed="8"/>
        <rFont val="Starling Serif"/>
        <family val="1"/>
      </rPr>
      <t>sˈaβa-l-em</t>
    </r>
    <r>
      <rPr>
        <sz val="11"/>
        <color indexed="8"/>
        <rFont val="Starling Serif"/>
        <family val="1"/>
      </rPr>
      <t xml:space="preserve">. Construct: </t>
    </r>
    <r>
      <rPr>
        <i/>
        <sz val="11"/>
        <color indexed="8"/>
        <rFont val="Starling Serif"/>
        <family val="1"/>
      </rPr>
      <t>=sˈaβʔa</t>
    </r>
    <r>
      <rPr>
        <sz val="11"/>
        <color indexed="8"/>
        <rFont val="Starling Serif"/>
        <family val="1"/>
      </rPr>
      <t xml:space="preserve">. Alternative candidates: </t>
    </r>
    <r>
      <rPr>
        <i/>
        <sz val="11"/>
        <color indexed="8"/>
        <rFont val="Starling Serif"/>
        <family val="1"/>
      </rPr>
      <t>tˈača-l</t>
    </r>
    <r>
      <rPr>
        <sz val="11"/>
        <color indexed="8"/>
        <rFont val="Starling Serif"/>
        <family val="1"/>
      </rPr>
      <t xml:space="preserve"> 'the bark of tree' [Seiler &amp; Hioki 2006: 194], </t>
    </r>
    <r>
      <rPr>
        <i/>
        <sz val="11"/>
        <color indexed="8"/>
        <rFont val="Starling Serif"/>
        <family val="1"/>
      </rPr>
      <t>tˈašʔa</t>
    </r>
    <r>
      <rPr>
        <sz val="11"/>
        <color indexed="8"/>
        <rFont val="Starling Serif"/>
        <family val="1"/>
      </rPr>
      <t xml:space="preserve"> 'bark (of tree)' [Seiler &amp; Hioki 2006: 199] (a construct state of </t>
    </r>
    <r>
      <rPr>
        <i/>
        <sz val="11"/>
        <color indexed="8"/>
        <rFont val="Starling Serif"/>
        <family val="1"/>
      </rPr>
      <t>tˈača-l</t>
    </r>
    <r>
      <rPr>
        <sz val="11"/>
        <color indexed="8"/>
        <rFont val="Starling Serif"/>
        <family val="1"/>
      </rPr>
      <t>?).</t>
    </r>
  </si>
  <si>
    <r>
      <t xml:space="preserve">Seiler &amp; Hioki 2006: 217. Polysemy: 'belly / stomach / waist'. Word class: noun. Construct: </t>
    </r>
    <r>
      <rPr>
        <i/>
        <sz val="11"/>
        <color indexed="8"/>
        <rFont val="Starling Serif"/>
        <family val="1"/>
      </rPr>
      <t>=tˈiʔi</t>
    </r>
    <r>
      <rPr>
        <sz val="11"/>
        <color indexed="8"/>
        <rFont val="Starling Serif"/>
        <family val="1"/>
      </rPr>
      <t xml:space="preserve">. Cited as </t>
    </r>
    <r>
      <rPr>
        <i/>
        <sz val="11"/>
        <color indexed="8"/>
        <rFont val="Starling Serif"/>
        <family val="1"/>
      </rPr>
      <t>tˈeʔi-ʎ</t>
    </r>
    <r>
      <rPr>
        <sz val="11"/>
        <color indexed="8"/>
        <rFont val="Starling Serif"/>
        <family val="1"/>
      </rPr>
      <t xml:space="preserve"> in the English-Cahuilla section of the dictionary [Seiler &amp; Hioki 2006: 260]. </t>
    </r>
  </si>
  <si>
    <r>
      <t xml:space="preserve">Seiler &amp; Hioki 2006: 15. Glossed as 'big one / large one'. Word class: noun. Can be used as an attribute, cf. </t>
    </r>
    <r>
      <rPr>
        <i/>
        <sz val="11"/>
        <color indexed="8"/>
        <rFont val="Starling Serif"/>
        <family val="1"/>
      </rPr>
      <t>kˈiš ʔˈamna-wet</t>
    </r>
    <r>
      <rPr>
        <sz val="11"/>
        <color indexed="8"/>
        <rFont val="Starling Serif"/>
        <family val="1"/>
      </rPr>
      <t xml:space="preserve"> 'Big House (ceremonial)'.</t>
    </r>
  </si>
  <si>
    <r>
      <t xml:space="preserve">Seiler &amp; Hioki 2006: 241. Word class: noun. Plural: </t>
    </r>
    <r>
      <rPr>
        <i/>
        <sz val="11"/>
        <color indexed="8"/>
        <rFont val="Starling Serif"/>
        <family val="1"/>
      </rPr>
      <t>wˈikikmal-em</t>
    </r>
    <r>
      <rPr>
        <sz val="11"/>
        <color indexed="8"/>
        <rFont val="Starling Serif"/>
        <family val="1"/>
      </rPr>
      <t xml:space="preserve">. Variant: </t>
    </r>
    <r>
      <rPr>
        <i/>
        <sz val="11"/>
        <color indexed="8"/>
        <rFont val="Starling Serif"/>
        <family val="1"/>
      </rPr>
      <t>wˈikitmal</t>
    </r>
    <r>
      <rPr>
        <sz val="11"/>
        <color indexed="8"/>
        <rFont val="Starling Serif"/>
        <family val="1"/>
      </rPr>
      <t xml:space="preserve">. Cf. </t>
    </r>
    <r>
      <rPr>
        <i/>
        <sz val="11"/>
        <color indexed="8"/>
        <rFont val="Starling Serif"/>
        <family val="1"/>
      </rPr>
      <t>wˈikiʎ</t>
    </r>
    <r>
      <rPr>
        <sz val="11"/>
        <color indexed="8"/>
        <rFont val="Starling Serif"/>
        <family val="1"/>
      </rPr>
      <t xml:space="preserve"> 'feather' [ibid.].</t>
    </r>
  </si>
  <si>
    <r>
      <t xml:space="preserve">Seiler &amp; Hioki 2006: 220. Word class: adjective. Derived from </t>
    </r>
    <r>
      <rPr>
        <i/>
        <sz val="11"/>
        <color indexed="8"/>
        <rFont val="Starling Serif"/>
        <family val="1"/>
      </rPr>
      <t>tˈuʎ</t>
    </r>
    <r>
      <rPr>
        <sz val="11"/>
        <color indexed="8"/>
        <rFont val="Starling Serif"/>
        <family val="1"/>
      </rPr>
      <t xml:space="preserve"> 'coal' [Seiler &amp; Hioki 2006: 221].</t>
    </r>
  </si>
  <si>
    <r>
      <t xml:space="preserve">Seiler &amp; Hioki 2006: 43. Word class: noun. Construct: </t>
    </r>
    <r>
      <rPr>
        <i/>
        <sz val="11"/>
        <color indexed="8"/>
        <rFont val="Starling Serif"/>
        <family val="1"/>
      </rPr>
      <t>=ʔˈew</t>
    </r>
    <r>
      <rPr>
        <sz val="11"/>
        <color indexed="8"/>
        <rFont val="Starling Serif"/>
        <family val="1"/>
      </rPr>
      <t>.</t>
    </r>
  </si>
  <si>
    <r>
      <t xml:space="preserve">Seiler &amp; Hioki 2006: 216. Polysemy: 'bone / bones for playing'. Word class: noun. Construct: </t>
    </r>
    <r>
      <rPr>
        <i/>
        <sz val="11"/>
        <color indexed="8"/>
        <rFont val="Starling Serif"/>
        <family val="1"/>
      </rPr>
      <t>=tˈeʔi</t>
    </r>
    <r>
      <rPr>
        <sz val="11"/>
        <color indexed="8"/>
        <rFont val="Starling Serif"/>
        <family val="1"/>
      </rPr>
      <t>.</t>
    </r>
  </si>
  <si>
    <r>
      <t xml:space="preserve">Seiler &amp; Hioki 2006: 200. Meaning glossed as 'chest, breast'. Word class: noun (construct only). Distinct from </t>
    </r>
    <r>
      <rPr>
        <i/>
        <sz val="11"/>
        <color indexed="8"/>
        <rFont val="Starling Serif"/>
        <family val="1"/>
      </rPr>
      <t>=pi-ʎ</t>
    </r>
    <r>
      <rPr>
        <sz val="11"/>
        <color indexed="8"/>
        <rFont val="Starling Serif"/>
        <family val="1"/>
      </rPr>
      <t xml:space="preserve"> (3 sg. </t>
    </r>
    <r>
      <rPr>
        <i/>
        <sz val="11"/>
        <color indexed="8"/>
        <rFont val="Starling Serif"/>
        <family val="1"/>
      </rPr>
      <t>hˈe=pi-ʎ</t>
    </r>
    <r>
      <rPr>
        <sz val="11"/>
        <color indexed="8"/>
        <rFont val="Starling Serif"/>
        <family val="1"/>
      </rPr>
      <t xml:space="preserve">, construct </t>
    </r>
    <r>
      <rPr>
        <i/>
        <sz val="11"/>
        <color indexed="8"/>
        <rFont val="Starling Serif"/>
        <family val="1"/>
      </rPr>
      <t>=pi</t>
    </r>
    <r>
      <rPr>
        <sz val="11"/>
        <color indexed="8"/>
        <rFont val="Starling Serif"/>
        <family val="1"/>
      </rPr>
      <t xml:space="preserve">) 'breast' [Seiler &amp; Hioki 2006: 152]. Examples in the dictionary prove that </t>
    </r>
    <r>
      <rPr>
        <i/>
        <sz val="11"/>
        <color indexed="8"/>
        <rFont val="Starling Serif"/>
        <family val="1"/>
      </rPr>
      <t>=pi-ʎ</t>
    </r>
    <r>
      <rPr>
        <sz val="11"/>
        <color indexed="8"/>
        <rFont val="Starling Serif"/>
        <family val="1"/>
      </rPr>
      <t xml:space="preserve"> means specifically 'female breast'.</t>
    </r>
  </si>
  <si>
    <r>
      <t xml:space="preserve">Seiler &amp; Hioki 2006: 37. Polysemy: 'to burn / to brand (e.g., animals)'. Word class: transitive verb. Alternative candidate: </t>
    </r>
    <r>
      <rPr>
        <i/>
        <sz val="11"/>
        <color indexed="8"/>
        <rFont val="Starling Serif"/>
        <family val="1"/>
      </rPr>
      <t>=kˈina-ne-</t>
    </r>
    <r>
      <rPr>
        <sz val="11"/>
        <color indexed="8"/>
        <rFont val="Starling Serif"/>
        <family val="1"/>
      </rPr>
      <t xml:space="preserve"> 'to burn' (causative of intransitive verb </t>
    </r>
    <r>
      <rPr>
        <i/>
        <sz val="11"/>
        <color indexed="8"/>
        <rFont val="Starling Serif"/>
        <family val="1"/>
      </rPr>
      <t>=kˈina-</t>
    </r>
    <r>
      <rPr>
        <sz val="11"/>
        <color indexed="8"/>
        <rFont val="Starling Serif"/>
        <family val="1"/>
      </rPr>
      <t xml:space="preserve"> 'to burn / to burn down') [Seiler &amp; Hioki 2006: 79]. Cf. also </t>
    </r>
    <r>
      <rPr>
        <i/>
        <sz val="11"/>
        <color indexed="8"/>
        <rFont val="Starling Serif"/>
        <family val="1"/>
      </rPr>
      <t>=nˈaʔ-</t>
    </r>
    <r>
      <rPr>
        <sz val="11"/>
        <color indexed="8"/>
        <rFont val="Starling Serif"/>
        <family val="1"/>
      </rPr>
      <t xml:space="preserve"> 'to catch fire / to burn (object, fire)' (intransitive verb) [Seiler &amp; Hioki 2006: 125].</t>
    </r>
  </si>
  <si>
    <r>
      <t xml:space="preserve">Seiler &amp; Hioki 2006: 175. Glossed as 'fingernail'. Word class: noun. Construct: </t>
    </r>
    <r>
      <rPr>
        <i/>
        <sz val="11"/>
        <color indexed="8"/>
        <rFont val="Starling Serif"/>
        <family val="1"/>
      </rPr>
      <t>=sˈalʔu</t>
    </r>
    <r>
      <rPr>
        <sz val="11"/>
        <color indexed="8"/>
        <rFont val="Starling Serif"/>
        <family val="1"/>
      </rPr>
      <t>.</t>
    </r>
  </si>
  <si>
    <r>
      <t xml:space="preserve">Seiler &amp; Hioki 2006: 238. Polysemy: 'rain / clouds'. Word class: noun. Derived from the verb </t>
    </r>
    <r>
      <rPr>
        <i/>
        <sz val="11"/>
        <color indexed="8"/>
        <rFont val="Starling Serif"/>
        <family val="1"/>
      </rPr>
      <t>=wˈewen-</t>
    </r>
    <r>
      <rPr>
        <sz val="11"/>
        <color indexed="8"/>
        <rFont val="Starling Serif"/>
        <family val="1"/>
      </rPr>
      <t xml:space="preserve"> 'to rain (intransitive) / to rain on somebody (transitive)' (see 'rain').</t>
    </r>
  </si>
  <si>
    <r>
      <t xml:space="preserve">Seiler &amp; Hioki 2006: 257. Polysemy: 'cold / cool' (the weather, water, etc.). Derived from the verb </t>
    </r>
    <r>
      <rPr>
        <i/>
        <sz val="11"/>
        <color indexed="8"/>
        <rFont val="Starling Serif"/>
        <family val="1"/>
      </rPr>
      <t>=yˈuy-</t>
    </r>
    <r>
      <rPr>
        <sz val="11"/>
        <color indexed="8"/>
        <rFont val="Starling Serif"/>
        <family val="1"/>
      </rPr>
      <t xml:space="preserve"> 'to snow (intransitive) / to snow on somebody (transitive)' [Seiler &amp; Hioki 2006: 256]. Cf. also </t>
    </r>
    <r>
      <rPr>
        <i/>
        <sz val="11"/>
        <color indexed="8"/>
        <rFont val="Starling Serif"/>
        <family val="1"/>
      </rPr>
      <t>=če=tˈaxal-</t>
    </r>
    <r>
      <rPr>
        <sz val="11"/>
        <color indexed="8"/>
        <rFont val="Starling Serif"/>
        <family val="1"/>
      </rPr>
      <t xml:space="preserve"> 'to feel cold / to be cold' (intransitive verb) [Seiler &amp; Hioki 2006: 202], </t>
    </r>
    <r>
      <rPr>
        <i/>
        <sz val="11"/>
        <color indexed="8"/>
        <rFont val="Starling Serif"/>
        <family val="1"/>
      </rPr>
      <t>=yučˈiwi-</t>
    </r>
    <r>
      <rPr>
        <sz val="11"/>
        <color indexed="8"/>
        <rFont val="Starling Serif"/>
        <family val="1"/>
      </rPr>
      <t xml:space="preserve"> 'to be cold / to feel cold' (intransitive verb) [Seiler &amp; Hioki 2006: 253].</t>
    </r>
  </si>
  <si>
    <r>
      <t xml:space="preserve">Seiler &amp; Hioki 2006: 126. Word class: intransitive verb. Allomorphs: </t>
    </r>
    <r>
      <rPr>
        <i/>
        <sz val="11"/>
        <color indexed="8"/>
        <rFont val="Starling Serif"/>
        <family val="1"/>
      </rPr>
      <t>=nˈek-en</t>
    </r>
    <r>
      <rPr>
        <sz val="11"/>
        <color indexed="8"/>
        <rFont val="Starling Serif"/>
        <family val="1"/>
      </rPr>
      <t xml:space="preserve"> with suffixes [+realized], </t>
    </r>
    <r>
      <rPr>
        <i/>
        <sz val="11"/>
        <color indexed="8"/>
        <rFont val="Starling Serif"/>
        <family val="1"/>
      </rPr>
      <t>=mˈenβax-</t>
    </r>
    <r>
      <rPr>
        <sz val="11"/>
        <color indexed="8"/>
        <rFont val="Starling Serif"/>
        <family val="1"/>
      </rPr>
      <t xml:space="preserve"> with suffixes [-realized], </t>
    </r>
    <r>
      <rPr>
        <i/>
        <sz val="11"/>
        <color indexed="8"/>
        <rFont val="Starling Serif"/>
        <family val="1"/>
      </rPr>
      <t>nˈaβuk</t>
    </r>
    <r>
      <rPr>
        <sz val="11"/>
        <color indexed="8"/>
        <rFont val="Starling Serif"/>
        <family val="1"/>
      </rPr>
      <t xml:space="preserve"> imperative.</t>
    </r>
  </si>
  <si>
    <r>
      <t xml:space="preserve">Seiler &amp; Hioki 2006: 112. Polysemy: 'to get sick, weak (with durative suffix) / to die (with suffixes [+realized])'. Word class: intransitive verb (singular subject suppletive stem). Plural subject suppletive stem: </t>
    </r>
    <r>
      <rPr>
        <i/>
        <sz val="11"/>
        <color indexed="8"/>
        <rFont val="Starling Serif"/>
        <family val="1"/>
      </rPr>
      <t>=čˈex-</t>
    </r>
    <r>
      <rPr>
        <sz val="11"/>
        <color indexed="8"/>
        <rFont val="Starling Serif"/>
        <family val="1"/>
      </rPr>
      <t xml:space="preserve">. Secondary synonym: </t>
    </r>
    <r>
      <rPr>
        <i/>
        <sz val="11"/>
        <color indexed="8"/>
        <rFont val="Starling Serif"/>
        <family val="1"/>
      </rPr>
      <t>=čˈuma-law-</t>
    </r>
    <r>
      <rPr>
        <sz val="11"/>
        <color indexed="8"/>
        <rFont val="Starling Serif"/>
        <family val="1"/>
      </rPr>
      <t xml:space="preserve"> 'to run out / to be gone / to die' (derived from </t>
    </r>
    <r>
      <rPr>
        <i/>
        <sz val="11"/>
        <color indexed="8"/>
        <rFont val="Starling Serif"/>
        <family val="1"/>
      </rPr>
      <t>=čˈumi-</t>
    </r>
    <r>
      <rPr>
        <sz val="11"/>
        <color indexed="8"/>
        <rFont val="Starling Serif"/>
        <family val="1"/>
      </rPr>
      <t xml:space="preserve"> 'to finish (intr.)') [Seiler &amp; Hioki 2006: 35].</t>
    </r>
  </si>
  <si>
    <r>
      <t xml:space="preserve">Seiler &amp; Hioki 2006: 18. Word class: noun. Plural: </t>
    </r>
    <r>
      <rPr>
        <i/>
        <sz val="11"/>
        <color indexed="8"/>
        <rFont val="Starling Serif"/>
        <family val="1"/>
      </rPr>
      <t>ʔˈaʔwal-em</t>
    </r>
    <r>
      <rPr>
        <sz val="11"/>
        <color indexed="8"/>
        <rFont val="Starling Serif"/>
        <family val="1"/>
      </rPr>
      <t xml:space="preserve">. Construct state formed with classifier: </t>
    </r>
    <r>
      <rPr>
        <i/>
        <sz val="11"/>
        <color indexed="8"/>
        <rFont val="Starling Serif"/>
        <family val="1"/>
      </rPr>
      <t>=ʔaš ʔˈawal</t>
    </r>
    <r>
      <rPr>
        <sz val="11"/>
        <color indexed="8"/>
        <rFont val="Starling Serif"/>
        <family val="1"/>
      </rPr>
      <t>.</t>
    </r>
  </si>
  <si>
    <r>
      <t xml:space="preserve">Seiler &amp; Hioki 2006: 137. Word class: intransitive and transitive verb. Related to </t>
    </r>
    <r>
      <rPr>
        <i/>
        <sz val="11"/>
        <color indexed="8"/>
        <rFont val="Starling Serif"/>
        <family val="1"/>
      </rPr>
      <t>pˈa-l</t>
    </r>
    <r>
      <rPr>
        <sz val="11"/>
        <color indexed="8"/>
        <rFont val="Starling Serif"/>
        <family val="1"/>
      </rPr>
      <t xml:space="preserve"> 'water / river' [Seiler &amp; Hioki 2006: 139].</t>
    </r>
  </si>
  <si>
    <r>
      <t xml:space="preserve">Seiler &amp; Hioki 2006: 233. Glossed as 'that which is dry'. Word class: noun. Derived from the intransitive verb </t>
    </r>
    <r>
      <rPr>
        <i/>
        <sz val="11"/>
        <color indexed="8"/>
        <rFont val="Starling Serif"/>
        <family val="1"/>
      </rPr>
      <t>=wˈax-</t>
    </r>
    <r>
      <rPr>
        <sz val="11"/>
        <color indexed="8"/>
        <rFont val="Starling Serif"/>
        <family val="1"/>
      </rPr>
      <t xml:space="preserve"> 'to become dry' [Seiler &amp; Hioki 2006: 232].</t>
    </r>
  </si>
  <si>
    <r>
      <t xml:space="preserve">Seiler &amp; Hioki 2006: 121. Word class: noun. Plural: </t>
    </r>
    <r>
      <rPr>
        <i/>
        <sz val="11"/>
        <color indexed="8"/>
        <rFont val="Starling Serif"/>
        <family val="1"/>
      </rPr>
      <t>nˈaq-al-em</t>
    </r>
    <r>
      <rPr>
        <sz val="11"/>
        <color indexed="8"/>
        <rFont val="Starling Serif"/>
        <family val="1"/>
      </rPr>
      <t xml:space="preserve">. Construct: </t>
    </r>
    <r>
      <rPr>
        <i/>
        <sz val="11"/>
        <color indexed="8"/>
        <rFont val="Starling Serif"/>
        <family val="1"/>
      </rPr>
      <t>=nˈaq-ʔa</t>
    </r>
    <r>
      <rPr>
        <sz val="11"/>
        <color indexed="8"/>
        <rFont val="Starling Serif"/>
        <family val="1"/>
      </rPr>
      <t>.</t>
    </r>
  </si>
  <si>
    <r>
      <t xml:space="preserve">Seiler &amp; Hioki 2006: 237. Word class: noun. Plural: </t>
    </r>
    <r>
      <rPr>
        <i/>
        <sz val="11"/>
        <color indexed="8"/>
        <rFont val="Starling Serif"/>
        <family val="1"/>
      </rPr>
      <t>wˈeːβu-m</t>
    </r>
    <r>
      <rPr>
        <sz val="11"/>
        <color indexed="8"/>
        <rFont val="Starling Serif"/>
        <family val="1"/>
      </rPr>
      <t xml:space="preserve"> ~ </t>
    </r>
    <r>
      <rPr>
        <i/>
        <sz val="11"/>
        <color indexed="8"/>
        <rFont val="Starling Serif"/>
        <family val="1"/>
      </rPr>
      <t>wˈeːβu-ʔum</t>
    </r>
    <r>
      <rPr>
        <sz val="11"/>
        <color indexed="8"/>
        <rFont val="Starling Serif"/>
        <family val="1"/>
      </rPr>
      <t xml:space="preserve">. Borrowed from Spanish </t>
    </r>
    <r>
      <rPr>
        <i/>
        <sz val="11"/>
        <color indexed="8"/>
        <rFont val="Starling Serif"/>
        <family val="1"/>
      </rPr>
      <t>huevo</t>
    </r>
    <r>
      <rPr>
        <sz val="11"/>
        <color indexed="8"/>
        <rFont val="Starling Serif"/>
        <family val="1"/>
      </rPr>
      <t xml:space="preserve"> 'egg'.</t>
    </r>
  </si>
  <si>
    <r>
      <t xml:space="preserve">Seiler &amp; Hioki 2006: 157. Polysemy: 'eye / face / seed'. Word class: noun. Construct: </t>
    </r>
    <r>
      <rPr>
        <i/>
        <sz val="11"/>
        <color indexed="8"/>
        <rFont val="Starling Serif"/>
        <family val="1"/>
      </rPr>
      <t>=pˈuš</t>
    </r>
    <r>
      <rPr>
        <sz val="11"/>
        <color indexed="8"/>
        <rFont val="Starling Serif"/>
        <family val="1"/>
      </rPr>
      <t>.</t>
    </r>
  </si>
  <si>
    <r>
      <t xml:space="preserve">Seiler &amp; Hioki 2006: 241. Polysemy: 'grease / fat'. Word class: noun. Construct: </t>
    </r>
    <r>
      <rPr>
        <i/>
        <sz val="11"/>
        <color indexed="8"/>
        <rFont val="Starling Serif"/>
        <family val="1"/>
      </rPr>
      <t>=wˈi</t>
    </r>
    <r>
      <rPr>
        <sz val="11"/>
        <color indexed="8"/>
        <rFont val="Starling Serif"/>
        <family val="1"/>
      </rPr>
      <t>.</t>
    </r>
  </si>
  <si>
    <r>
      <t xml:space="preserve">Seiler &amp; Hioki 2006: 241. Word class: noun. Cf. </t>
    </r>
    <r>
      <rPr>
        <i/>
        <sz val="11"/>
        <color indexed="8"/>
        <rFont val="Starling Serif"/>
        <family val="1"/>
      </rPr>
      <t>wˈikikmal</t>
    </r>
    <r>
      <rPr>
        <sz val="11"/>
        <color indexed="8"/>
        <rFont val="Starling Serif"/>
        <family val="1"/>
      </rPr>
      <t xml:space="preserve"> 'bird' [ibid.].</t>
    </r>
  </si>
  <si>
    <r>
      <t xml:space="preserve">Seiler &amp; Hioki 2006: 87. Word class: noun. Construct: </t>
    </r>
    <r>
      <rPr>
        <i/>
        <sz val="11"/>
        <color indexed="8"/>
        <rFont val="Starling Serif"/>
        <family val="1"/>
      </rPr>
      <t>=kuʔ</t>
    </r>
    <r>
      <rPr>
        <sz val="11"/>
        <color indexed="8"/>
        <rFont val="Starling Serif"/>
        <family val="1"/>
      </rPr>
      <t xml:space="preserve">. Secondary synonyms: </t>
    </r>
    <r>
      <rPr>
        <i/>
        <sz val="11"/>
        <color indexed="8"/>
        <rFont val="Starling Serif"/>
        <family val="1"/>
      </rPr>
      <t>kˈina-qal-et</t>
    </r>
    <r>
      <rPr>
        <sz val="11"/>
        <color indexed="8"/>
        <rFont val="Starling Serif"/>
        <family val="1"/>
      </rPr>
      <t xml:space="preserve"> 'that which is burning / fire' (derived from the intransitive verb </t>
    </r>
    <r>
      <rPr>
        <i/>
        <sz val="11"/>
        <color indexed="8"/>
        <rFont val="Starling Serif"/>
        <family val="1"/>
      </rPr>
      <t>=kˈina-</t>
    </r>
    <r>
      <rPr>
        <sz val="11"/>
        <color indexed="8"/>
        <rFont val="Starling Serif"/>
        <family val="1"/>
      </rPr>
      <t xml:space="preserve"> 'to burn / to burn down') [Seiler &amp; Hioki 2006: 80], </t>
    </r>
    <r>
      <rPr>
        <i/>
        <sz val="11"/>
        <color indexed="8"/>
        <rFont val="Starling Serif"/>
        <family val="1"/>
      </rPr>
      <t>nˈa-qal-et</t>
    </r>
    <r>
      <rPr>
        <sz val="11"/>
        <color indexed="8"/>
        <rFont val="Starling Serif"/>
        <family val="1"/>
      </rPr>
      <t xml:space="preserve"> 'fire' (derived from the intransitive verb </t>
    </r>
    <r>
      <rPr>
        <i/>
        <sz val="11"/>
        <color indexed="8"/>
        <rFont val="Starling Serif"/>
        <family val="1"/>
      </rPr>
      <t>=nˈaʔ-</t>
    </r>
    <r>
      <rPr>
        <sz val="11"/>
        <color indexed="8"/>
        <rFont val="Starling Serif"/>
        <family val="1"/>
      </rPr>
      <t xml:space="preserve"> 'to catch fire / to burn (object, fire)') [Seiler &amp; Hioki 2006: 125].</t>
    </r>
  </si>
  <si>
    <r>
      <t xml:space="preserve">Seiler &amp; Hioki 2006: 82. Word class: noun. Plural: </t>
    </r>
    <r>
      <rPr>
        <i/>
        <sz val="11"/>
        <color indexed="8"/>
        <rFont val="Starling Serif"/>
        <family val="1"/>
      </rPr>
      <t>kˈiyul-em</t>
    </r>
    <r>
      <rPr>
        <sz val="11"/>
        <color indexed="8"/>
        <rFont val="Starling Serif"/>
        <family val="1"/>
      </rPr>
      <t xml:space="preserve">. Construct: </t>
    </r>
    <r>
      <rPr>
        <i/>
        <sz val="11"/>
        <color indexed="8"/>
        <rFont val="Starling Serif"/>
        <family val="1"/>
      </rPr>
      <t>=kˈiyul-ki</t>
    </r>
    <r>
      <rPr>
        <sz val="11"/>
        <color indexed="8"/>
        <rFont val="Starling Serif"/>
        <family val="1"/>
      </rPr>
      <t>.</t>
    </r>
  </si>
  <si>
    <r>
      <t xml:space="preserve">Seiler &amp; Hioki 2006: 55-56. Polysemy: 'to fly / to jump / to kick / to bark'. The meaning 'to bark' is peculiar to Mountain Cahuilla dialect. Word class: intransitive verb. Secondary synonyms: </t>
    </r>
    <r>
      <rPr>
        <i/>
        <sz val="11"/>
        <color indexed="8"/>
        <rFont val="Starling Serif"/>
        <family val="1"/>
      </rPr>
      <t>=pe=ʔˈewi-</t>
    </r>
    <r>
      <rPr>
        <sz val="11"/>
        <color indexed="8"/>
        <rFont val="Starling Serif"/>
        <family val="1"/>
      </rPr>
      <t xml:space="preserve"> 'to fly, to run with wavelike motion' [Seiler &amp; Hioki 2006: 43], </t>
    </r>
    <r>
      <rPr>
        <i/>
        <sz val="11"/>
        <color indexed="8"/>
        <rFont val="Starling Serif"/>
        <family val="1"/>
      </rPr>
      <t>=wˈaye-</t>
    </r>
    <r>
      <rPr>
        <sz val="11"/>
        <color indexed="8"/>
        <rFont val="Starling Serif"/>
        <family val="1"/>
      </rPr>
      <t xml:space="preserve"> 'to flap (of wings in flying, of arms in swimming), to fly' [Seiler &amp; Hioki 2006: 234] (see 'to swim').</t>
    </r>
  </si>
  <si>
    <r>
      <t xml:space="preserve">Not attested properly. Cf. adjective </t>
    </r>
    <r>
      <rPr>
        <i/>
        <sz val="11"/>
        <color indexed="8"/>
        <rFont val="Starling Serif"/>
        <family val="1"/>
      </rPr>
      <t>mˈača-ma</t>
    </r>
    <r>
      <rPr>
        <sz val="11"/>
        <color indexed="8"/>
        <rFont val="Starling Serif"/>
        <family val="1"/>
      </rPr>
      <t xml:space="preserve"> 'crowded, full (of place, house, etc.)' [Seiler &amp; Hioki 2006: 99], intransitive verb </t>
    </r>
    <r>
      <rPr>
        <i/>
        <sz val="11"/>
        <color indexed="8"/>
        <rFont val="Starling Serif"/>
        <family val="1"/>
      </rPr>
      <t>=mˈuye-</t>
    </r>
    <r>
      <rPr>
        <sz val="11"/>
        <color indexed="8"/>
        <rFont val="Starling Serif"/>
        <family val="1"/>
      </rPr>
      <t xml:space="preserve"> 'to flow out / to fill up' (of water, fog, smoke) [Seiler &amp; Hioki 2006: 117], intransitive verb </t>
    </r>
    <r>
      <rPr>
        <i/>
        <sz val="11"/>
        <color indexed="8"/>
        <rFont val="Starling Serif"/>
        <family val="1"/>
      </rPr>
      <t>=tˈemi-</t>
    </r>
    <r>
      <rPr>
        <sz val="11"/>
        <color indexed="8"/>
        <rFont val="Starling Serif"/>
        <family val="1"/>
      </rPr>
      <t xml:space="preserve"> 'to fill (of solids) / to crowd in' [Seiler &amp; Hioki 2006: 208].</t>
    </r>
  </si>
  <si>
    <r>
      <t xml:space="preserve">Seiler &amp; Hioki 2006: 103. Glossed as 'to give (money, clothes)'. Word class: intransitive verb (object prefix refers to indirect object). Distinct from </t>
    </r>
    <r>
      <rPr>
        <i/>
        <sz val="11"/>
        <color indexed="8"/>
        <rFont val="Starling Serif"/>
        <family val="1"/>
      </rPr>
      <t>=ʔˈekamax-</t>
    </r>
    <r>
      <rPr>
        <sz val="11"/>
        <color indexed="8"/>
        <rFont val="Starling Serif"/>
        <family val="1"/>
      </rPr>
      <t xml:space="preserve"> 'to give somebody (food, drinks)' [Seiler &amp; Hioki 2006: 39]. Cf. the following examples: </t>
    </r>
    <r>
      <rPr>
        <i/>
        <sz val="11"/>
        <color indexed="8"/>
        <rFont val="Starling Serif"/>
        <family val="1"/>
      </rPr>
      <t>pˈaʔli ne=mˈax-qa piš newelˈawalipi</t>
    </r>
    <r>
      <rPr>
        <sz val="11"/>
        <color indexed="8"/>
        <rFont val="Starling Serif"/>
        <family val="1"/>
      </rPr>
      <t xml:space="preserve"> 'he gives me water to irrigate' vs. </t>
    </r>
    <r>
      <rPr>
        <i/>
        <sz val="11"/>
        <color indexed="8"/>
        <rFont val="Starling Serif"/>
        <family val="1"/>
      </rPr>
      <t>pˈaʔli ne=ʔˈekamax-qa</t>
    </r>
    <r>
      <rPr>
        <sz val="11"/>
        <color indexed="8"/>
        <rFont val="Starling Serif"/>
        <family val="1"/>
      </rPr>
      <t xml:space="preserve"> 'he gives me water to drink' [Seiler &amp; Hioki 2006: 103].</t>
    </r>
  </si>
  <si>
    <r>
      <t xml:space="preserve">Seiler &amp; Hioki 2006: 13. Polysemy: 'good / fine'. Word class: adjective. Plural: </t>
    </r>
    <r>
      <rPr>
        <i/>
        <sz val="11"/>
        <color indexed="8"/>
        <rFont val="Starling Serif"/>
        <family val="1"/>
      </rPr>
      <t>ʔˈaʔča-am</t>
    </r>
    <r>
      <rPr>
        <sz val="11"/>
        <color indexed="8"/>
        <rFont val="Starling Serif"/>
        <family val="1"/>
      </rPr>
      <t>. Also functions as an adverb: 'well / very'.</t>
    </r>
  </si>
  <si>
    <r>
      <t xml:space="preserve">Seiler &amp; Hioki 2006: 220. Polysemy: 'green / blue'. Word class: adjective (attributive and predicative). Cf. </t>
    </r>
    <r>
      <rPr>
        <i/>
        <sz val="11"/>
        <color indexed="8"/>
        <rFont val="Starling Serif"/>
        <family val="1"/>
      </rPr>
      <t>tˈukβaš-nek</t>
    </r>
    <r>
      <rPr>
        <sz val="11"/>
        <color indexed="8"/>
        <rFont val="Starling Serif"/>
        <family val="1"/>
      </rPr>
      <t xml:space="preserve"> ~ </t>
    </r>
    <r>
      <rPr>
        <i/>
        <sz val="11"/>
        <color indexed="8"/>
        <rFont val="Starling Serif"/>
        <family val="1"/>
      </rPr>
      <t>tˈukʷiš-nek</t>
    </r>
    <r>
      <rPr>
        <sz val="11"/>
        <color indexed="8"/>
        <rFont val="Starling Serif"/>
        <family val="1"/>
      </rPr>
      <t xml:space="preserve"> 'id.' (predicative only). Derived from </t>
    </r>
    <r>
      <rPr>
        <i/>
        <sz val="11"/>
        <color indexed="8"/>
        <rFont val="Starling Serif"/>
        <family val="1"/>
      </rPr>
      <t>tˈukβaš</t>
    </r>
    <r>
      <rPr>
        <sz val="11"/>
        <color indexed="8"/>
        <rFont val="Starling Serif"/>
        <family val="1"/>
      </rPr>
      <t xml:space="preserve"> ~ </t>
    </r>
    <r>
      <rPr>
        <i/>
        <sz val="11"/>
        <color indexed="8"/>
        <rFont val="Starling Serif"/>
        <family val="1"/>
      </rPr>
      <t>tˈukʷiš</t>
    </r>
    <r>
      <rPr>
        <sz val="11"/>
        <color indexed="8"/>
        <rFont val="Starling Serif"/>
        <family val="1"/>
      </rPr>
      <t xml:space="preserve"> ~ </t>
    </r>
    <r>
      <rPr>
        <i/>
        <sz val="11"/>
        <color indexed="8"/>
        <rFont val="Starling Serif"/>
        <family val="1"/>
      </rPr>
      <t>tˈukiš</t>
    </r>
    <r>
      <rPr>
        <sz val="11"/>
        <color indexed="8"/>
        <rFont val="Starling Serif"/>
        <family val="1"/>
      </rPr>
      <t xml:space="preserve"> 'sky' [Seiler &amp; Hioki 2006: 219-220].</t>
    </r>
  </si>
  <si>
    <r>
      <t xml:space="preserve">Seiler &amp; Hioki 2006: 254. Polysemy: 'hair / head'. Word class: noun. Plural: </t>
    </r>
    <r>
      <rPr>
        <i/>
        <sz val="11"/>
        <color indexed="8"/>
        <rFont val="Starling Serif"/>
        <family val="1"/>
      </rPr>
      <t>yˈuluka-l-em</t>
    </r>
    <r>
      <rPr>
        <sz val="11"/>
        <color indexed="8"/>
        <rFont val="Starling Serif"/>
        <family val="1"/>
      </rPr>
      <t xml:space="preserve">. Construct: </t>
    </r>
    <r>
      <rPr>
        <i/>
        <sz val="11"/>
        <color indexed="8"/>
        <rFont val="Starling Serif"/>
        <family val="1"/>
      </rPr>
      <t>=yˈulukʔa</t>
    </r>
    <r>
      <rPr>
        <sz val="11"/>
        <color indexed="8"/>
        <rFont val="Starling Serif"/>
        <family val="1"/>
      </rPr>
      <t xml:space="preserve">. Distinct from </t>
    </r>
    <r>
      <rPr>
        <i/>
        <sz val="11"/>
        <color indexed="8"/>
        <rFont val="Starling Serif"/>
        <family val="1"/>
      </rPr>
      <t>pˈiː-ʎ</t>
    </r>
    <r>
      <rPr>
        <sz val="11"/>
        <color indexed="8"/>
        <rFont val="Starling Serif"/>
        <family val="1"/>
      </rPr>
      <t xml:space="preserve"> (construct </t>
    </r>
    <r>
      <rPr>
        <i/>
        <sz val="11"/>
        <color indexed="8"/>
        <rFont val="Starling Serif"/>
        <family val="1"/>
      </rPr>
      <t>=pˈih-ʔi</t>
    </r>
    <r>
      <rPr>
        <sz val="11"/>
        <color indexed="8"/>
        <rFont val="Starling Serif"/>
        <family val="1"/>
      </rPr>
      <t xml:space="preserve">) 'hair / fur / down (of birds)' [Seiler &amp; Hioki 2006: 152]. English-Cahuilla section of the dictionary glosses </t>
    </r>
    <r>
      <rPr>
        <i/>
        <sz val="11"/>
        <color indexed="8"/>
        <rFont val="Starling Serif"/>
        <family val="1"/>
      </rPr>
      <t>yˈuluka-l</t>
    </r>
    <r>
      <rPr>
        <sz val="11"/>
        <color indexed="8"/>
        <rFont val="Starling Serif"/>
        <family val="1"/>
      </rPr>
      <t xml:space="preserve"> as 'hair of head' and </t>
    </r>
    <r>
      <rPr>
        <i/>
        <sz val="11"/>
        <color indexed="8"/>
        <rFont val="Starling Serif"/>
        <family val="1"/>
      </rPr>
      <t>pˈiː-ʎ</t>
    </r>
    <r>
      <rPr>
        <sz val="11"/>
        <color indexed="8"/>
        <rFont val="Starling Serif"/>
        <family val="1"/>
      </rPr>
      <t xml:space="preserve"> as 'hair of body' [Seiler &amp; Hioki 2006: 271].</t>
    </r>
  </si>
  <si>
    <r>
      <t xml:space="preserve">Seiler &amp; Hioki 2006: 99. Polysemy: 'arm / hand / finger'. Word class: noun. Construct: </t>
    </r>
    <r>
      <rPr>
        <i/>
        <sz val="11"/>
        <color indexed="8"/>
        <rFont val="Starling Serif"/>
        <family val="1"/>
      </rPr>
      <t>=maʔ</t>
    </r>
    <r>
      <rPr>
        <sz val="11"/>
        <color indexed="8"/>
        <rFont val="Starling Serif"/>
        <family val="1"/>
      </rPr>
      <t>.</t>
    </r>
  </si>
  <si>
    <r>
      <t xml:space="preserve">Seiler &amp; Hioki 2006: 254. Polysemy: 'hair / head'. Word class: noun. Plural: </t>
    </r>
    <r>
      <rPr>
        <i/>
        <sz val="11"/>
        <color indexed="8"/>
        <rFont val="Starling Serif"/>
        <family val="1"/>
      </rPr>
      <t>yˈuluka-l-em</t>
    </r>
    <r>
      <rPr>
        <sz val="11"/>
        <color indexed="8"/>
        <rFont val="Starling Serif"/>
        <family val="1"/>
      </rPr>
      <t xml:space="preserve">. Construct: </t>
    </r>
    <r>
      <rPr>
        <i/>
        <sz val="11"/>
        <color indexed="8"/>
        <rFont val="Starling Serif"/>
        <family val="1"/>
      </rPr>
      <t>=yˈulukʔa</t>
    </r>
    <r>
      <rPr>
        <sz val="11"/>
        <color indexed="8"/>
        <rFont val="Starling Serif"/>
        <family val="1"/>
      </rPr>
      <t>.</t>
    </r>
  </si>
  <si>
    <r>
      <t xml:space="preserve">Seiler &amp; Hioki 2006: 122. Polysemy: 'to hear / to listen / to understand'. Word class: transitive verb. Derived from </t>
    </r>
    <r>
      <rPr>
        <i/>
        <sz val="11"/>
        <color indexed="8"/>
        <rFont val="Starling Serif"/>
        <family val="1"/>
      </rPr>
      <t>nˈaq-al</t>
    </r>
    <r>
      <rPr>
        <sz val="11"/>
        <color indexed="8"/>
        <rFont val="Starling Serif"/>
        <family val="1"/>
      </rPr>
      <t xml:space="preserve"> 'ear' [Seiler &amp; Hioki 2006: 121].</t>
    </r>
  </si>
  <si>
    <r>
      <t xml:space="preserve">Seiler &amp; Hioki 2006: 190. Word class: noun. Construct: </t>
    </r>
    <r>
      <rPr>
        <i/>
        <sz val="11"/>
        <color indexed="8"/>
        <rFont val="Starling Serif"/>
        <family val="1"/>
      </rPr>
      <t>=sun</t>
    </r>
    <r>
      <rPr>
        <sz val="11"/>
        <color indexed="8"/>
        <rFont val="Starling Serif"/>
        <family val="1"/>
      </rPr>
      <t>.</t>
    </r>
  </si>
  <si>
    <r>
      <t xml:space="preserve">Seiler &amp; Hioki 2006: 18. Glossed as 'horn of an animal'. Word class: noun. Construct: </t>
    </r>
    <r>
      <rPr>
        <i/>
        <sz val="11"/>
        <color indexed="8"/>
        <rFont val="Starling Serif"/>
        <family val="1"/>
      </rPr>
      <t>=ʔˈawʔa</t>
    </r>
    <r>
      <rPr>
        <sz val="11"/>
        <color indexed="8"/>
        <rFont val="Starling Serif"/>
        <family val="1"/>
      </rPr>
      <t>.</t>
    </r>
  </si>
  <si>
    <r>
      <t xml:space="preserve">Seiler &amp; Hioki 2006: 112. Polysemy: 'to kill / to beat up'. Word class: transitive verb. Causative of </t>
    </r>
    <r>
      <rPr>
        <i/>
        <sz val="11"/>
        <color indexed="8"/>
        <rFont val="Starling Serif"/>
        <family val="1"/>
      </rPr>
      <t>=mˈuk-</t>
    </r>
    <r>
      <rPr>
        <sz val="11"/>
        <color indexed="8"/>
        <rFont val="Starling Serif"/>
        <family val="1"/>
      </rPr>
      <t xml:space="preserve"> 'to die'. Used with singular object. Suppletive plural object form: </t>
    </r>
    <r>
      <rPr>
        <i/>
        <sz val="11"/>
        <color indexed="8"/>
        <rFont val="Starling Serif"/>
        <family val="1"/>
      </rPr>
      <t>=čex-en-</t>
    </r>
    <r>
      <rPr>
        <sz val="11"/>
        <color indexed="8"/>
        <rFont val="Starling Serif"/>
        <family val="1"/>
      </rPr>
      <t xml:space="preserve"> 'to kill' (causative of </t>
    </r>
    <r>
      <rPr>
        <i/>
        <sz val="11"/>
        <color indexed="8"/>
        <rFont val="Starling Serif"/>
        <family val="1"/>
      </rPr>
      <t>=čˈex-</t>
    </r>
    <r>
      <rPr>
        <sz val="11"/>
        <color indexed="8"/>
        <rFont val="Starling Serif"/>
        <family val="1"/>
      </rPr>
      <t xml:space="preserve"> 'to die (plural)').</t>
    </r>
  </si>
  <si>
    <r>
      <t xml:space="preserve">Seiler &amp; Hioki 2006: 140. Word class: noun. Plural: </t>
    </r>
    <r>
      <rPr>
        <i/>
        <sz val="11"/>
        <color indexed="8"/>
        <rFont val="Starling Serif"/>
        <family val="1"/>
      </rPr>
      <t>pˈala-t-em</t>
    </r>
    <r>
      <rPr>
        <sz val="11"/>
        <color indexed="8"/>
        <rFont val="Starling Serif"/>
        <family val="1"/>
      </rPr>
      <t xml:space="preserve">. Construct: </t>
    </r>
    <r>
      <rPr>
        <i/>
        <sz val="11"/>
        <color indexed="8"/>
        <rFont val="Starling Serif"/>
        <family val="1"/>
      </rPr>
      <t>=pˈala</t>
    </r>
    <r>
      <rPr>
        <sz val="11"/>
        <color indexed="8"/>
        <rFont val="Starling Serif"/>
        <family val="1"/>
      </rPr>
      <t>.</t>
    </r>
  </si>
  <si>
    <r>
      <t xml:space="preserve">Seiler &amp; Hioki 2006: 164. Polysemy: 'to be (of objects) / to be lying down (of animate beings - refers to the mere existence of an animate being)'. Word class: intransitive verb. Used with singular subject. Suppletive stem with plural subject or collective noun: </t>
    </r>
    <r>
      <rPr>
        <i/>
        <sz val="11"/>
        <color indexed="8"/>
        <rFont val="Starling Serif"/>
        <family val="1"/>
      </rPr>
      <t>=wˈen-</t>
    </r>
    <r>
      <rPr>
        <sz val="11"/>
        <color indexed="8"/>
        <rFont val="Starling Serif"/>
        <family val="1"/>
      </rPr>
      <t xml:space="preserve">. Seiler &amp; Hioki also list the intransitive verb </t>
    </r>
    <r>
      <rPr>
        <i/>
        <sz val="11"/>
        <color indexed="8"/>
        <rFont val="Starling Serif"/>
        <family val="1"/>
      </rPr>
      <t>=mˈax-</t>
    </r>
    <r>
      <rPr>
        <sz val="11"/>
        <color indexed="8"/>
        <rFont val="Starling Serif"/>
        <family val="1"/>
      </rPr>
      <t xml:space="preserve"> with the following gloss: 'to be, to stay, cf. </t>
    </r>
    <r>
      <rPr>
        <i/>
        <sz val="11"/>
        <color indexed="8"/>
        <rFont val="Starling Serif"/>
        <family val="1"/>
      </rPr>
      <t>=hˈiw-</t>
    </r>
    <r>
      <rPr>
        <sz val="11"/>
        <color indexed="8"/>
        <rFont val="Starling Serif"/>
        <family val="1"/>
      </rPr>
      <t xml:space="preserve"> / to lie down, cf. </t>
    </r>
    <r>
      <rPr>
        <i/>
        <sz val="11"/>
        <color indexed="8"/>
        <rFont val="Starling Serif"/>
        <family val="1"/>
      </rPr>
      <t>=qˈal-</t>
    </r>
    <r>
      <rPr>
        <sz val="11"/>
        <color indexed="8"/>
        <rFont val="Starling Serif"/>
        <family val="1"/>
      </rPr>
      <t xml:space="preserve">' [Seiler &amp; Hioki 2006: 103]. In the meaning 'to be, to stay' </t>
    </r>
    <r>
      <rPr>
        <i/>
        <sz val="11"/>
        <color indexed="8"/>
        <rFont val="Starling Serif"/>
        <family val="1"/>
      </rPr>
      <t>=mˈax-</t>
    </r>
    <r>
      <rPr>
        <sz val="11"/>
        <color indexed="8"/>
        <rFont val="Starling Serif"/>
        <family val="1"/>
      </rPr>
      <t xml:space="preserve"> is a suppletive stem used with plural subject and suffixes [-realized] [Seiler &amp; Hioki 2006: 56]. Cahuilla also has a set of verbs for lying in different positions: </t>
    </r>
    <r>
      <rPr>
        <i/>
        <sz val="11"/>
        <color indexed="8"/>
        <rFont val="Starling Serif"/>
        <family val="1"/>
      </rPr>
      <t>=čˈaka-</t>
    </r>
    <r>
      <rPr>
        <sz val="11"/>
        <color indexed="8"/>
        <rFont val="Starling Serif"/>
        <family val="1"/>
      </rPr>
      <t xml:space="preserve"> 'to lie sideways / to incline sideways (of the new moon)' [Seiler &amp; Hioki 2006: 22], </t>
    </r>
    <r>
      <rPr>
        <i/>
        <sz val="11"/>
        <color indexed="8"/>
        <rFont val="Starling Serif"/>
        <family val="1"/>
      </rPr>
      <t>=kˈaβaqi-</t>
    </r>
    <r>
      <rPr>
        <sz val="11"/>
        <color indexed="8"/>
        <rFont val="Starling Serif"/>
        <family val="1"/>
      </rPr>
      <t xml:space="preserve"> 'to lie on one's side / to lean sideways (of trees, etc.)' [Seiler &amp; Hioki 2006: 71], </t>
    </r>
    <r>
      <rPr>
        <i/>
        <sz val="11"/>
        <color indexed="8"/>
        <rFont val="Starling Serif"/>
        <family val="1"/>
      </rPr>
      <t>=pˈeti-</t>
    </r>
    <r>
      <rPr>
        <sz val="11"/>
        <color indexed="8"/>
        <rFont val="Starling Serif"/>
        <family val="1"/>
      </rPr>
      <t xml:space="preserve"> 'to lie down stretching (of a long large object)' [Seiler &amp; Hioki 2006: 150], </t>
    </r>
    <r>
      <rPr>
        <i/>
        <sz val="11"/>
        <color indexed="8"/>
        <rFont val="Starling Serif"/>
        <family val="1"/>
      </rPr>
      <t>=tˈača-</t>
    </r>
    <r>
      <rPr>
        <sz val="11"/>
        <color indexed="8"/>
        <rFont val="Starling Serif"/>
        <family val="1"/>
      </rPr>
      <t xml:space="preserve"> 'to lie down on the back / to lie down flat' [Seiler &amp; Hioki 2006: 194], </t>
    </r>
    <r>
      <rPr>
        <i/>
        <sz val="11"/>
        <color indexed="8"/>
        <rFont val="Starling Serif"/>
        <family val="1"/>
      </rPr>
      <t>=tˈumkaw-</t>
    </r>
    <r>
      <rPr>
        <sz val="11"/>
        <color indexed="8"/>
        <rFont val="Starling Serif"/>
        <family val="1"/>
      </rPr>
      <t xml:space="preserve"> 'to lie down on belly, with face down' [Seiler &amp; Hioki 2006: 222].</t>
    </r>
  </si>
  <si>
    <r>
      <t xml:space="preserve">Seiler &amp; Hioki 2006: 126. Word class: noun (construct only). Alternative candidate: </t>
    </r>
    <r>
      <rPr>
        <i/>
        <sz val="11"/>
        <color indexed="8"/>
        <rFont val="Starling Serif"/>
        <family val="1"/>
      </rPr>
      <t>yˈaβayβa</t>
    </r>
    <r>
      <rPr>
        <sz val="11"/>
        <color indexed="8"/>
        <rFont val="Starling Serif"/>
        <family val="1"/>
      </rPr>
      <t xml:space="preserve"> 'lung / liver' [Seiler &amp; Hioki 2006: 248].</t>
    </r>
  </si>
  <si>
    <r>
      <t xml:space="preserve">Seiler &amp; Hioki 2006: 179. Glossed as 'louse (of hair)'. Word class: noun. Distinct from </t>
    </r>
    <r>
      <rPr>
        <i/>
        <sz val="11"/>
        <color indexed="8"/>
        <rFont val="Starling Serif"/>
        <family val="1"/>
      </rPr>
      <t>kˈuʔa-l</t>
    </r>
    <r>
      <rPr>
        <sz val="11"/>
        <color indexed="8"/>
        <rFont val="Starling Serif"/>
        <family val="1"/>
      </rPr>
      <t xml:space="preserve"> (plural </t>
    </r>
    <r>
      <rPr>
        <i/>
        <sz val="11"/>
        <color indexed="8"/>
        <rFont val="Starling Serif"/>
        <family val="1"/>
      </rPr>
      <t>kˈuʔa-l-em</t>
    </r>
    <r>
      <rPr>
        <sz val="11"/>
        <color indexed="8"/>
        <rFont val="Starling Serif"/>
        <family val="1"/>
      </rPr>
      <t xml:space="preserve">, construct </t>
    </r>
    <r>
      <rPr>
        <i/>
        <sz val="11"/>
        <color indexed="8"/>
        <rFont val="Starling Serif"/>
        <family val="1"/>
      </rPr>
      <t>=kˈuʔa</t>
    </r>
    <r>
      <rPr>
        <sz val="11"/>
        <color indexed="8"/>
        <rFont val="Starling Serif"/>
        <family val="1"/>
      </rPr>
      <t xml:space="preserve">) 'louse' [Seiler &amp; Hioki 2006: 88], </t>
    </r>
    <r>
      <rPr>
        <i/>
        <sz val="11"/>
        <color indexed="8"/>
        <rFont val="Starling Serif"/>
        <family val="1"/>
      </rPr>
      <t>nˈawiʎa-t</t>
    </r>
    <r>
      <rPr>
        <sz val="11"/>
        <color indexed="8"/>
        <rFont val="Starling Serif"/>
        <family val="1"/>
      </rPr>
      <t xml:space="preserve"> (construct </t>
    </r>
    <r>
      <rPr>
        <i/>
        <sz val="11"/>
        <color indexed="8"/>
        <rFont val="Starling Serif"/>
        <family val="1"/>
      </rPr>
      <t>=nˈawiʎʔa</t>
    </r>
    <r>
      <rPr>
        <sz val="11"/>
        <color indexed="8"/>
        <rFont val="Starling Serif"/>
        <family val="1"/>
      </rPr>
      <t xml:space="preserve">) 'louse / bedbug' [Seiler &amp; Hioki 2006: 123]. English-Cahuilla section of the dictionary glosses </t>
    </r>
    <r>
      <rPr>
        <i/>
        <sz val="11"/>
        <color indexed="8"/>
        <rFont val="Starling Serif"/>
        <family val="1"/>
      </rPr>
      <t>kˈuʔa-l</t>
    </r>
    <r>
      <rPr>
        <sz val="11"/>
        <color indexed="8"/>
        <rFont val="Starling Serif"/>
        <family val="1"/>
      </rPr>
      <t xml:space="preserve"> and </t>
    </r>
    <r>
      <rPr>
        <i/>
        <sz val="11"/>
        <color indexed="8"/>
        <rFont val="Starling Serif"/>
        <family val="1"/>
      </rPr>
      <t>nˈawiʎa-t</t>
    </r>
    <r>
      <rPr>
        <sz val="11"/>
        <color indexed="8"/>
        <rFont val="Starling Serif"/>
        <family val="1"/>
      </rPr>
      <t xml:space="preserve"> as 'body louse' [Seiler &amp; Hioki 2006: 275].</t>
    </r>
  </si>
  <si>
    <r>
      <t xml:space="preserve">Seiler &amp; Hioki 2006: 124. Polysemy: 'man / male'. Word class: noun. Plural: </t>
    </r>
    <r>
      <rPr>
        <i/>
        <sz val="11"/>
        <color indexed="8"/>
        <rFont val="Starling Serif"/>
        <family val="1"/>
      </rPr>
      <t>nˈanxanič-em</t>
    </r>
    <r>
      <rPr>
        <sz val="11"/>
        <color indexed="8"/>
        <rFont val="Starling Serif"/>
        <family val="1"/>
      </rPr>
      <t xml:space="preserve">. Variant: </t>
    </r>
    <r>
      <rPr>
        <i/>
        <sz val="11"/>
        <color indexed="8"/>
        <rFont val="Starling Serif"/>
        <family val="1"/>
      </rPr>
      <t>nˈaxaš</t>
    </r>
    <r>
      <rPr>
        <sz val="11"/>
        <color indexed="8"/>
        <rFont val="Starling Serif"/>
        <family val="1"/>
      </rPr>
      <t xml:space="preserve"> (intimate), plural </t>
    </r>
    <r>
      <rPr>
        <i/>
        <sz val="11"/>
        <color indexed="8"/>
        <rFont val="Starling Serif"/>
        <family val="1"/>
      </rPr>
      <t>nˈanxač-em</t>
    </r>
    <r>
      <rPr>
        <sz val="11"/>
        <color indexed="8"/>
        <rFont val="Starling Serif"/>
        <family val="1"/>
      </rPr>
      <t xml:space="preserve"> ~ </t>
    </r>
    <r>
      <rPr>
        <i/>
        <sz val="11"/>
        <color indexed="8"/>
        <rFont val="Starling Serif"/>
        <family val="1"/>
      </rPr>
      <t>naxˈaːč-em</t>
    </r>
    <r>
      <rPr>
        <sz val="11"/>
        <color indexed="8"/>
        <rFont val="Starling Serif"/>
        <family val="1"/>
      </rPr>
      <t xml:space="preserve">. </t>
    </r>
  </si>
  <si>
    <r>
      <t xml:space="preserve">Seiler &amp; Hioki 2006: 107. Polysemy: 'many / much (for the uncountable nouns)'. Word class: adjective. Plural: </t>
    </r>
    <r>
      <rPr>
        <i/>
        <sz val="11"/>
        <color indexed="8"/>
        <rFont val="Starling Serif"/>
        <family val="1"/>
      </rPr>
      <t>mˈete-čem</t>
    </r>
    <r>
      <rPr>
        <sz val="11"/>
        <color indexed="8"/>
        <rFont val="Starling Serif"/>
        <family val="1"/>
      </rPr>
      <t xml:space="preserve">. Related to </t>
    </r>
    <r>
      <rPr>
        <i/>
        <sz val="11"/>
        <color indexed="8"/>
        <rFont val="Starling Serif"/>
        <family val="1"/>
      </rPr>
      <t>mˈete-n</t>
    </r>
    <r>
      <rPr>
        <sz val="11"/>
        <color indexed="8"/>
        <rFont val="Starling Serif"/>
        <family val="1"/>
      </rPr>
      <t xml:space="preserve"> 'much' (adverb).</t>
    </r>
  </si>
  <si>
    <r>
      <t xml:space="preserve">Seiler &amp; Hioki 2006: 235. Word class: noun. A Mountain Cahuilla dialect word (Desert Cahuilla has Spanish loanword </t>
    </r>
    <r>
      <rPr>
        <i/>
        <sz val="11"/>
        <color indexed="8"/>
        <rFont val="Starling Serif"/>
        <family val="1"/>
      </rPr>
      <t>kˈaːrne</t>
    </r>
    <r>
      <rPr>
        <sz val="11"/>
        <color indexed="8"/>
        <rFont val="Starling Serif"/>
        <family val="1"/>
      </rPr>
      <t xml:space="preserve"> 'meat'). Derived from the transitive verb </t>
    </r>
    <r>
      <rPr>
        <i/>
        <sz val="11"/>
        <color indexed="8"/>
        <rFont val="Starling Serif"/>
        <family val="1"/>
      </rPr>
      <t>=wˈaʔ-</t>
    </r>
    <r>
      <rPr>
        <sz val="11"/>
        <color indexed="8"/>
        <rFont val="Starling Serif"/>
        <family val="1"/>
      </rPr>
      <t xml:space="preserve"> 'to roast (as meat)' [Seiler &amp; Hioki 2006: 234]. Distinct from </t>
    </r>
    <r>
      <rPr>
        <i/>
        <sz val="11"/>
        <color indexed="8"/>
        <rFont val="Starling Serif"/>
        <family val="1"/>
      </rPr>
      <t>=tˈukʔu</t>
    </r>
    <r>
      <rPr>
        <sz val="11"/>
        <color indexed="8"/>
        <rFont val="Starling Serif"/>
        <family val="1"/>
      </rPr>
      <t xml:space="preserve"> 'flesh' (construct only) [Seiler &amp; Hioki 2006: 220].</t>
    </r>
  </si>
  <si>
    <r>
      <t xml:space="preserve">Seiler &amp; Hioki 2006: 168. Polysemy: 'rock / mountain'. Word class: noun. Plural: </t>
    </r>
    <r>
      <rPr>
        <i/>
        <sz val="11"/>
        <color indexed="8"/>
        <rFont val="Starling Serif"/>
        <family val="1"/>
      </rPr>
      <t>qˈakʷiš</t>
    </r>
    <r>
      <rPr>
        <sz val="11"/>
        <color indexed="8"/>
        <rFont val="Starling Serif"/>
        <family val="1"/>
      </rPr>
      <t>.</t>
    </r>
  </si>
  <si>
    <r>
      <t xml:space="preserve">Seiler &amp; Hioki 2006: 196. Polysemy: 'mouth / tooth'. Word class: noun. Plural: </t>
    </r>
    <r>
      <rPr>
        <i/>
        <sz val="11"/>
        <color indexed="8"/>
        <rFont val="Starling Serif"/>
        <family val="1"/>
      </rPr>
      <t>tˈama-l-em</t>
    </r>
    <r>
      <rPr>
        <sz val="11"/>
        <color indexed="8"/>
        <rFont val="Starling Serif"/>
        <family val="1"/>
      </rPr>
      <t>.</t>
    </r>
  </si>
  <si>
    <r>
      <t xml:space="preserve">Seiler &amp; Hioki 2006: 214. Word class: noun. Construct: </t>
    </r>
    <r>
      <rPr>
        <i/>
        <sz val="11"/>
        <color indexed="8"/>
        <rFont val="Starling Serif"/>
        <family val="1"/>
      </rPr>
      <t>=tew</t>
    </r>
    <r>
      <rPr>
        <sz val="11"/>
        <color indexed="8"/>
        <rFont val="Starling Serif"/>
        <family val="1"/>
      </rPr>
      <t>.</t>
    </r>
  </si>
  <si>
    <r>
      <t xml:space="preserve">Seiler &amp; Hioki 2006: 219. Word class: noun. Related to the intransitive verb </t>
    </r>
    <r>
      <rPr>
        <i/>
        <sz val="11"/>
        <color indexed="8"/>
        <rFont val="Starling Serif"/>
        <family val="1"/>
      </rPr>
      <t>=tˈuk-</t>
    </r>
    <r>
      <rPr>
        <sz val="11"/>
        <color indexed="8"/>
        <rFont val="Starling Serif"/>
        <family val="1"/>
      </rPr>
      <t xml:space="preserve"> 'to go to bed / to stay overnight'. Alternative candidate: </t>
    </r>
    <r>
      <rPr>
        <i/>
        <sz val="11"/>
        <color indexed="8"/>
        <rFont val="Starling Serif"/>
        <family val="1"/>
      </rPr>
      <t>mˈaβi-š</t>
    </r>
    <r>
      <rPr>
        <sz val="11"/>
        <color indexed="8"/>
        <rFont val="Starling Serif"/>
        <family val="1"/>
      </rPr>
      <t xml:space="preserve"> 'evening / night' (noun; derived from the intransitive verb </t>
    </r>
    <r>
      <rPr>
        <i/>
        <sz val="11"/>
        <color indexed="8"/>
        <rFont val="Starling Serif"/>
        <family val="1"/>
      </rPr>
      <t>=mˈaβi-</t>
    </r>
    <r>
      <rPr>
        <sz val="11"/>
        <color indexed="8"/>
        <rFont val="Starling Serif"/>
        <family val="1"/>
      </rPr>
      <t xml:space="preserve"> 'to get dark / to become night/evening') [Seiler &amp; Hioki 2006: 102]. Cf. the following example: </t>
    </r>
    <r>
      <rPr>
        <i/>
        <sz val="11"/>
        <color indexed="8"/>
        <rFont val="Starling Serif"/>
        <family val="1"/>
      </rPr>
      <t>tˈamiʔti tˈukmaːti</t>
    </r>
    <r>
      <rPr>
        <sz val="11"/>
        <color indexed="8"/>
        <rFont val="Starling Serif"/>
        <family val="1"/>
      </rPr>
      <t xml:space="preserve"> 'day and night' [Seiler &amp; Hioki 2006: 197].</t>
    </r>
  </si>
  <si>
    <r>
      <t xml:space="preserve">Seiler &amp; Hioki 2006: 113. Word class: noun. Plural: </t>
    </r>
    <r>
      <rPr>
        <i/>
        <sz val="11"/>
        <color indexed="8"/>
        <rFont val="Starling Serif"/>
        <family val="1"/>
      </rPr>
      <t>hˈe=mu-l-em</t>
    </r>
    <r>
      <rPr>
        <sz val="11"/>
        <color indexed="8"/>
        <rFont val="Starling Serif"/>
        <family val="1"/>
      </rPr>
      <t xml:space="preserve">. Construct: </t>
    </r>
    <r>
      <rPr>
        <i/>
        <sz val="11"/>
        <color indexed="8"/>
        <rFont val="Starling Serif"/>
        <family val="1"/>
      </rPr>
      <t>=muʔ</t>
    </r>
    <r>
      <rPr>
        <sz val="11"/>
        <color indexed="8"/>
        <rFont val="Starling Serif"/>
        <family val="1"/>
      </rPr>
      <t>.</t>
    </r>
  </si>
  <si>
    <r>
      <t xml:space="preserve">Seiler &amp; Hioki 2006: 192. Related to </t>
    </r>
    <r>
      <rPr>
        <i/>
        <sz val="11"/>
        <color indexed="8"/>
        <rFont val="Starling Serif"/>
        <family val="1"/>
      </rPr>
      <t>sˈupul</t>
    </r>
    <r>
      <rPr>
        <sz val="11"/>
        <color indexed="8"/>
        <rFont val="Starling Serif"/>
        <family val="1"/>
      </rPr>
      <t xml:space="preserve"> (pl. </t>
    </r>
    <r>
      <rPr>
        <i/>
        <sz val="11"/>
        <color indexed="8"/>
        <rFont val="Starling Serif"/>
        <family val="1"/>
      </rPr>
      <t>sˈupul-em</t>
    </r>
    <r>
      <rPr>
        <sz val="11"/>
        <color indexed="8"/>
        <rFont val="Starling Serif"/>
        <family val="1"/>
      </rPr>
      <t>) 'other'.</t>
    </r>
  </si>
  <si>
    <r>
      <t xml:space="preserve">Seiler &amp; Hioki 2006: 203. Polysemy: 'person / Cahuilla Indian'. Word class: noun. Plural: </t>
    </r>
    <r>
      <rPr>
        <i/>
        <sz val="11"/>
        <color indexed="8"/>
        <rFont val="Starling Serif"/>
        <family val="1"/>
      </rPr>
      <t>tˈax-lis-wet-em</t>
    </r>
    <r>
      <rPr>
        <sz val="11"/>
        <color indexed="8"/>
        <rFont val="Starling Serif"/>
        <family val="1"/>
      </rPr>
      <t xml:space="preserve">. Variants: </t>
    </r>
    <r>
      <rPr>
        <i/>
        <sz val="11"/>
        <color indexed="8"/>
        <rFont val="Starling Serif"/>
        <family val="1"/>
      </rPr>
      <t>tˈaxlist-</t>
    </r>
    <r>
      <rPr>
        <sz val="11"/>
        <color indexed="8"/>
        <rFont val="Starling Serif"/>
        <family val="1"/>
      </rPr>
      <t xml:space="preserve"> ~ </t>
    </r>
    <r>
      <rPr>
        <i/>
        <sz val="11"/>
        <color indexed="8"/>
        <rFont val="Starling Serif"/>
        <family val="1"/>
      </rPr>
      <t>tˈaxst-</t>
    </r>
    <r>
      <rPr>
        <sz val="11"/>
        <color indexed="8"/>
        <rFont val="Starling Serif"/>
        <family val="1"/>
      </rPr>
      <t xml:space="preserve"> (plural). Related to </t>
    </r>
    <r>
      <rPr>
        <i/>
        <sz val="11"/>
        <color indexed="8"/>
        <rFont val="Starling Serif"/>
        <family val="1"/>
      </rPr>
      <t>tax-</t>
    </r>
    <r>
      <rPr>
        <sz val="11"/>
        <color indexed="8"/>
        <rFont val="Starling Serif"/>
        <family val="1"/>
      </rPr>
      <t xml:space="preserve"> 'oneself (reflexive pronoun) / each other (reciprocal pronoun)', </t>
    </r>
    <r>
      <rPr>
        <i/>
        <sz val="11"/>
        <color indexed="8"/>
        <rFont val="Starling Serif"/>
        <family val="1"/>
      </rPr>
      <t>tˈaxat</t>
    </r>
    <r>
      <rPr>
        <sz val="11"/>
        <color indexed="8"/>
        <rFont val="Starling Serif"/>
        <family val="1"/>
      </rPr>
      <t xml:space="preserve"> 'he, that guy (used by men as an intensifier) / brave man' [Seiler &amp; Hioki 2006: 202].</t>
    </r>
  </si>
  <si>
    <r>
      <t xml:space="preserve">Seiler &amp; Hioki 2006: 238. Polysemy: 'rain / clouds'. Word class: noun. Derived from the verb </t>
    </r>
    <r>
      <rPr>
        <i/>
        <sz val="11"/>
        <color indexed="8"/>
        <rFont val="Starling Serif"/>
        <family val="1"/>
      </rPr>
      <t>=wˈewen-</t>
    </r>
    <r>
      <rPr>
        <sz val="11"/>
        <color indexed="8"/>
        <rFont val="Starling Serif"/>
        <family val="1"/>
      </rPr>
      <t xml:space="preserve"> 'to rain (intransitive) / to rain on somebody (transitive)'. The latter verb developed out of </t>
    </r>
    <r>
      <rPr>
        <i/>
        <sz val="11"/>
        <color indexed="8"/>
        <rFont val="Starling Serif"/>
        <family val="1"/>
      </rPr>
      <t>=wˈewen-</t>
    </r>
    <r>
      <rPr>
        <sz val="11"/>
        <color indexed="8"/>
        <rFont val="Starling Serif"/>
        <family val="1"/>
      </rPr>
      <t xml:space="preserve"> 'to stand up / to stop (walking, working) / to stand still' [ibid.] under the semantic influence of Yuman languages, cf. Jamul Tiipay  </t>
    </r>
    <r>
      <rPr>
        <i/>
        <sz val="11"/>
        <color indexed="8"/>
        <rFont val="Starling Serif"/>
        <family val="1"/>
      </rPr>
      <t>p=ʔaw</t>
    </r>
    <r>
      <rPr>
        <sz val="11"/>
        <color indexed="8"/>
        <rFont val="Starling Serif"/>
        <family val="1"/>
      </rPr>
      <t xml:space="preserve"> 'to stand / step / (for rain) to fall' (this polysemy existed already in Proto-Yuman).</t>
    </r>
  </si>
  <si>
    <r>
      <t xml:space="preserve">Seiler &amp; Hioki 2006: 180. Polysemy: 'red / penny'. Word class: adjective. Plural: </t>
    </r>
    <r>
      <rPr>
        <i/>
        <sz val="11"/>
        <color indexed="8"/>
        <rFont val="Starling Serif"/>
        <family val="1"/>
      </rPr>
      <t>sˈel-nek-ič-em</t>
    </r>
    <r>
      <rPr>
        <sz val="11"/>
        <color indexed="8"/>
        <rFont val="Starling Serif"/>
        <family val="1"/>
      </rPr>
      <t xml:space="preserve">. Variants: </t>
    </r>
    <r>
      <rPr>
        <i/>
        <sz val="11"/>
        <color indexed="8"/>
        <rFont val="Starling Serif"/>
        <family val="1"/>
      </rPr>
      <t>sˈelek-iš</t>
    </r>
    <r>
      <rPr>
        <sz val="11"/>
        <color indexed="8"/>
        <rFont val="Starling Serif"/>
        <family val="1"/>
      </rPr>
      <t xml:space="preserve"> (predicative), </t>
    </r>
    <r>
      <rPr>
        <i/>
        <sz val="11"/>
        <color indexed="8"/>
        <rFont val="Starling Serif"/>
        <family val="1"/>
      </rPr>
      <t>sˈetlek</t>
    </r>
    <r>
      <rPr>
        <sz val="11"/>
        <color indexed="8"/>
        <rFont val="Starling Serif"/>
        <family val="1"/>
      </rPr>
      <t xml:space="preserve"> (emphatic). Related to </t>
    </r>
    <r>
      <rPr>
        <i/>
        <sz val="11"/>
        <color indexed="8"/>
        <rFont val="Starling Serif"/>
        <family val="1"/>
      </rPr>
      <t>sel-</t>
    </r>
    <r>
      <rPr>
        <sz val="11"/>
        <color indexed="8"/>
        <rFont val="Starling Serif"/>
        <family val="1"/>
      </rPr>
      <t xml:space="preserve">, first member of compounds with the meaning 'reddish, pink' [Seiler &amp; Hioki 2006: 179]. </t>
    </r>
  </si>
  <si>
    <r>
      <t xml:space="preserve">Seiler &amp; Hioki 2006: 158. Word class: noun. According to Seiler &amp; Hioki [ibid.], probably a construct form of an unattested </t>
    </r>
    <r>
      <rPr>
        <i/>
        <sz val="11"/>
        <color indexed="8"/>
        <rFont val="Starling Serif"/>
        <family val="1"/>
      </rPr>
      <t>*pˈuku-ʔut</t>
    </r>
    <r>
      <rPr>
        <sz val="11"/>
        <color indexed="8"/>
        <rFont val="Starling Serif"/>
        <family val="1"/>
      </rPr>
      <t xml:space="preserve">. Derived from the intransitive verb </t>
    </r>
    <r>
      <rPr>
        <i/>
        <sz val="11"/>
        <color indexed="8"/>
        <rFont val="Starling Serif"/>
        <family val="1"/>
      </rPr>
      <t>=pˈuku-</t>
    </r>
    <r>
      <rPr>
        <sz val="11"/>
        <color indexed="8"/>
        <rFont val="Starling Serif"/>
        <family val="1"/>
      </rPr>
      <t xml:space="preserve"> 'to root (trees)'.</t>
    </r>
  </si>
  <si>
    <r>
      <t>round (3D)</t>
    </r>
    <r>
      <rPr>
        <vertAlign val="subscript"/>
        <sz val="11"/>
        <color indexed="8"/>
        <rFont val="Starling Serif"/>
        <family val="1"/>
      </rPr>
      <t>1</t>
    </r>
  </si>
  <si>
    <r>
      <t xml:space="preserve">Seiler &amp; Hioki 2006: 160. Glossed as 'round one'. Word class: noun. Derived from the intransitive verb </t>
    </r>
    <r>
      <rPr>
        <i/>
        <sz val="11"/>
        <color indexed="8"/>
        <rFont val="Starling Serif"/>
        <family val="1"/>
      </rPr>
      <t>=pˈumle-</t>
    </r>
    <r>
      <rPr>
        <sz val="11"/>
        <color indexed="8"/>
        <rFont val="Starling Serif"/>
        <family val="1"/>
      </rPr>
      <t xml:space="preserve"> 'to be round (spherical)'. Cf. also </t>
    </r>
    <r>
      <rPr>
        <i/>
        <sz val="11"/>
        <color indexed="8"/>
        <rFont val="Starling Serif"/>
        <family val="1"/>
      </rPr>
      <t>če=pˈumu-qe-</t>
    </r>
    <r>
      <rPr>
        <sz val="11"/>
        <color indexed="8"/>
        <rFont val="Starling Serif"/>
        <family val="1"/>
      </rPr>
      <t xml:space="preserve"> 'to become round (like a ball)' [Seiler &amp; Hioki 2006: 160-161].</t>
    </r>
  </si>
  <si>
    <r>
      <t>round (2D)</t>
    </r>
    <r>
      <rPr>
        <vertAlign val="subscript"/>
        <sz val="11"/>
        <color indexed="8"/>
        <rFont val="Starling Serif"/>
        <family val="1"/>
      </rPr>
      <t>2</t>
    </r>
  </si>
  <si>
    <r>
      <t xml:space="preserve">Seiler &amp; Hioki 2006: 224. Glossed as 'round one'. Word class: noun. Derived from the intransitive verb </t>
    </r>
    <r>
      <rPr>
        <i/>
        <sz val="11"/>
        <color indexed="8"/>
        <rFont val="Starling Serif"/>
        <family val="1"/>
      </rPr>
      <t>=tˈuyβa-</t>
    </r>
    <r>
      <rPr>
        <sz val="11"/>
        <color indexed="8"/>
        <rFont val="Starling Serif"/>
        <family val="1"/>
      </rPr>
      <t xml:space="preserve"> 'to be circular, round (of a flat object, hole, etc.)'. Can be used as an attribute, cf. </t>
    </r>
    <r>
      <rPr>
        <i/>
        <sz val="11"/>
        <color indexed="8"/>
        <rFont val="Starling Serif"/>
        <family val="1"/>
      </rPr>
      <t>mˈeniʎ tuyβatˈuyβaʔwet</t>
    </r>
    <r>
      <rPr>
        <sz val="11"/>
        <color indexed="8"/>
        <rFont val="Starling Serif"/>
        <family val="1"/>
      </rPr>
      <t xml:space="preserve"> 'full moon'.</t>
    </r>
  </si>
  <si>
    <r>
      <t xml:space="preserve">Seiler &amp; Hioki 2006: 250. Polysemy: 'to be so / to say'. Word class: intransitive verb. Variant: </t>
    </r>
    <r>
      <rPr>
        <i/>
        <sz val="11"/>
        <color indexed="8"/>
        <rFont val="Starling Serif"/>
        <family val="1"/>
      </rPr>
      <t>=ya-</t>
    </r>
    <r>
      <rPr>
        <sz val="11"/>
        <color indexed="8"/>
        <rFont val="Starling Serif"/>
        <family val="1"/>
      </rPr>
      <t xml:space="preserve"> (Mountain Cahuilla dialect). "Unstressed verb root" with stress placement on the personal prefix. Distinct from </t>
    </r>
    <r>
      <rPr>
        <i/>
        <sz val="11"/>
        <color indexed="8"/>
        <rFont val="Starling Serif"/>
        <family val="1"/>
      </rPr>
      <t>=kˈutaš-</t>
    </r>
    <r>
      <rPr>
        <sz val="11"/>
        <color indexed="8"/>
        <rFont val="Starling Serif"/>
        <family val="1"/>
      </rPr>
      <t xml:space="preserve"> 'to talk / speak' [Seiler &amp; Hioki 2006: 87].</t>
    </r>
  </si>
  <si>
    <r>
      <t xml:space="preserve">Seiler &amp; Hioki 2006: 213-214. Polysemy: 'to see / to look at / to watch'. Word class: transitive verb. Allomorphs: </t>
    </r>
    <r>
      <rPr>
        <i/>
        <sz val="11"/>
        <color indexed="8"/>
        <rFont val="Starling Serif"/>
        <family val="1"/>
      </rPr>
      <t>tˈeː</t>
    </r>
    <r>
      <rPr>
        <sz val="11"/>
        <color indexed="8"/>
        <rFont val="Starling Serif"/>
        <family val="1"/>
      </rPr>
      <t xml:space="preserve"> (singular imperative), </t>
    </r>
    <r>
      <rPr>
        <i/>
        <sz val="11"/>
        <color indexed="8"/>
        <rFont val="Starling Serif"/>
        <family val="1"/>
      </rPr>
      <t>=tehw-</t>
    </r>
    <r>
      <rPr>
        <sz val="11"/>
        <color indexed="8"/>
        <rFont val="Starling Serif"/>
        <family val="1"/>
      </rPr>
      <t xml:space="preserve"> (before vowel).</t>
    </r>
  </si>
  <si>
    <r>
      <t xml:space="preserve">Seiler &amp; Hioki 2006: 157. Polysemy: 'eye / face / seed'. Word class: noun. Construct: </t>
    </r>
    <r>
      <rPr>
        <i/>
        <sz val="11"/>
        <color indexed="8"/>
        <rFont val="Starling Serif"/>
        <family val="1"/>
      </rPr>
      <t>=pˈuš</t>
    </r>
    <r>
      <rPr>
        <sz val="11"/>
        <color indexed="8"/>
        <rFont val="Starling Serif"/>
        <family val="1"/>
      </rPr>
      <t xml:space="preserve">. Alternative candidate: </t>
    </r>
    <r>
      <rPr>
        <i/>
        <sz val="11"/>
        <color indexed="8"/>
        <rFont val="Starling Serif"/>
        <family val="1"/>
      </rPr>
      <t>qˈaxʔa</t>
    </r>
    <r>
      <rPr>
        <sz val="11"/>
        <color indexed="8"/>
        <rFont val="Starling Serif"/>
        <family val="1"/>
      </rPr>
      <t xml:space="preserve"> 'seed' [Seiler &amp; Hioki 2006: 169]. According to [Seiler &amp; Hioki 2006: 157], </t>
    </r>
    <r>
      <rPr>
        <i/>
        <sz val="11"/>
        <color indexed="8"/>
        <rFont val="Starling Serif"/>
        <family val="1"/>
      </rPr>
      <t>pˈuč-iʎ</t>
    </r>
    <r>
      <rPr>
        <sz val="11"/>
        <color indexed="8"/>
        <rFont val="Starling Serif"/>
        <family val="1"/>
      </rPr>
      <t xml:space="preserve"> in the meaning 'seed' is used only in the absolutive form. This is contradicted by the construct form </t>
    </r>
    <r>
      <rPr>
        <i/>
        <sz val="11"/>
        <color indexed="8"/>
        <rFont val="Starling Serif"/>
        <family val="1"/>
      </rPr>
      <t>hˈe=puš</t>
    </r>
    <r>
      <rPr>
        <sz val="11"/>
        <color indexed="8"/>
        <rFont val="Starling Serif"/>
        <family val="1"/>
      </rPr>
      <t xml:space="preserve"> in the following example: </t>
    </r>
    <r>
      <rPr>
        <i/>
        <sz val="11"/>
        <color indexed="8"/>
        <rFont val="Starling Serif"/>
        <family val="1"/>
      </rPr>
      <t>penqˈeqpaxʔi sandˈiya hˈepuš mˈetewet</t>
    </r>
    <r>
      <rPr>
        <sz val="11"/>
        <color indexed="8"/>
        <rFont val="Starling Serif"/>
        <family val="1"/>
      </rPr>
      <t xml:space="preserve"> 'I spat out many seeds of the watermelon' [Seiler &amp; Hioki 2006: 171].</t>
    </r>
  </si>
  <si>
    <r>
      <t xml:space="preserve">Seiler &amp; Hioki 2006: 34. Polysemy: 'to sit (e.g. on a chair) / to sit upright (on the ground)'. Word class: intransitive verb. Distinct from </t>
    </r>
    <r>
      <rPr>
        <i/>
        <sz val="11"/>
        <color indexed="8"/>
        <rFont val="Starling Serif"/>
        <family val="1"/>
      </rPr>
      <t>=ɲˈaš-</t>
    </r>
    <r>
      <rPr>
        <sz val="11"/>
        <color indexed="8"/>
        <rFont val="Starling Serif"/>
        <family val="1"/>
      </rPr>
      <t xml:space="preserve"> (</t>
    </r>
    <r>
      <rPr>
        <i/>
        <sz val="11"/>
        <color indexed="8"/>
        <rFont val="Starling Serif"/>
        <family val="1"/>
      </rPr>
      <t>=nˈaš-</t>
    </r>
    <r>
      <rPr>
        <sz val="11"/>
        <color indexed="8"/>
        <rFont val="Starling Serif"/>
        <family val="1"/>
      </rPr>
      <t xml:space="preserve"> in Mountain Cahuilla dialect) 'to sit down / to settle down (to live or to camp) / to set in (a new moon, a young fruit as pumpkin)' (intransitive), 'to set for something/somebody (to watch)' (transitive) [Seiler &amp; Hioki 2006: 130]. Cf. also suppletive verb </t>
    </r>
    <r>
      <rPr>
        <i/>
        <sz val="11"/>
        <color indexed="8"/>
        <rFont val="Starling Serif"/>
        <family val="1"/>
      </rPr>
      <t>=hˈiw-</t>
    </r>
    <r>
      <rPr>
        <sz val="11"/>
        <color indexed="8"/>
        <rFont val="Starling Serif"/>
        <family val="1"/>
      </rPr>
      <t xml:space="preserve"> (with singular subject), </t>
    </r>
    <r>
      <rPr>
        <i/>
        <sz val="11"/>
        <color indexed="8"/>
        <rFont val="Starling Serif"/>
        <family val="1"/>
      </rPr>
      <t>=qˈal-</t>
    </r>
    <r>
      <rPr>
        <sz val="11"/>
        <color indexed="8"/>
        <rFont val="Starling Serif"/>
        <family val="1"/>
      </rPr>
      <t xml:space="preserve"> (with plural subject), </t>
    </r>
    <r>
      <rPr>
        <i/>
        <sz val="11"/>
        <color indexed="8"/>
        <rFont val="Starling Serif"/>
        <family val="1"/>
      </rPr>
      <t>=mˈax-</t>
    </r>
    <r>
      <rPr>
        <sz val="11"/>
        <color indexed="8"/>
        <rFont val="Starling Serif"/>
        <family val="1"/>
      </rPr>
      <t xml:space="preserve"> (with plural subject and suffixes [-realized]) 'to sit upright / to live / to stay' [Seiler &amp; Hioki 2006: 56].</t>
    </r>
  </si>
  <si>
    <r>
      <t xml:space="preserve">Seiler &amp; Hioki 2006: 177. Polysemy: 'bark / skin (of animals) / shell (of eggs, etc.)'. Word class: noun. Plural: </t>
    </r>
    <r>
      <rPr>
        <i/>
        <sz val="11"/>
        <color indexed="8"/>
        <rFont val="Starling Serif"/>
        <family val="1"/>
      </rPr>
      <t>sˈaβa-l-em</t>
    </r>
    <r>
      <rPr>
        <sz val="11"/>
        <color indexed="8"/>
        <rFont val="Starling Serif"/>
        <family val="1"/>
      </rPr>
      <t xml:space="preserve">. Construct: </t>
    </r>
    <r>
      <rPr>
        <i/>
        <sz val="11"/>
        <color indexed="8"/>
        <rFont val="Starling Serif"/>
        <family val="1"/>
      </rPr>
      <t>=sˈaβʔa</t>
    </r>
    <r>
      <rPr>
        <sz val="11"/>
        <color indexed="8"/>
        <rFont val="Starling Serif"/>
        <family val="1"/>
      </rPr>
      <t>.</t>
    </r>
  </si>
  <si>
    <r>
      <t xml:space="preserve">Seiler &amp; Hioki 2006: 65. Glossed as 'small one'. Word class: noun. Plural: </t>
    </r>
    <r>
      <rPr>
        <i/>
        <sz val="11"/>
        <color indexed="8"/>
        <rFont val="Starling Serif"/>
        <family val="1"/>
      </rPr>
      <t>ʔˈiniš-iʎ-em</t>
    </r>
    <r>
      <rPr>
        <sz val="11"/>
        <color indexed="8"/>
        <rFont val="Starling Serif"/>
        <family val="1"/>
      </rPr>
      <t xml:space="preserve">. Can be used as an attribute, cf. </t>
    </r>
    <r>
      <rPr>
        <i/>
        <sz val="11"/>
        <color indexed="8"/>
        <rFont val="Starling Serif"/>
        <family val="1"/>
      </rPr>
      <t>wˈikikmal ʔˈinišiʎ</t>
    </r>
    <r>
      <rPr>
        <sz val="11"/>
        <color indexed="8"/>
        <rFont val="Starling Serif"/>
        <family val="1"/>
      </rPr>
      <t xml:space="preserve"> 'small bird' [Seiler &amp; Hioki 2006: 229].</t>
    </r>
  </si>
  <si>
    <r>
      <t xml:space="preserve">Seiler &amp; Hioki 2006: 112. Word class: noun. Derived from the intransitive verb </t>
    </r>
    <r>
      <rPr>
        <i/>
        <sz val="11"/>
        <color indexed="8"/>
        <rFont val="Starling Serif"/>
        <family val="1"/>
      </rPr>
      <t>=mˈiʔ-</t>
    </r>
    <r>
      <rPr>
        <sz val="11"/>
        <color indexed="8"/>
        <rFont val="Starling Serif"/>
        <family val="1"/>
      </rPr>
      <t xml:space="preserve"> 'to emit smoke (in burning)'.</t>
    </r>
  </si>
  <si>
    <r>
      <t xml:space="preserve">Seiler &amp; Hioki 2006: 57. Polysemy: 'to be standing / to be (of live plants)'. Word class: intransitive verb. Never occurs with verbal derivative suffixes. Distinct from </t>
    </r>
    <r>
      <rPr>
        <i/>
        <sz val="11"/>
        <color indexed="8"/>
        <rFont val="Starling Serif"/>
        <family val="1"/>
      </rPr>
      <t>=wˈewen-</t>
    </r>
    <r>
      <rPr>
        <sz val="11"/>
        <color indexed="8"/>
        <rFont val="Starling Serif"/>
        <family val="1"/>
      </rPr>
      <t xml:space="preserve"> 'to stand up / to stop (walking, working) / to stand still' [Seiler &amp; Hioki 2006: 238].</t>
    </r>
  </si>
  <si>
    <r>
      <t xml:space="preserve">Seiler &amp; Hioki 2006: 194. Word class: noun. Plural: </t>
    </r>
    <r>
      <rPr>
        <i/>
        <sz val="11"/>
        <color indexed="8"/>
        <rFont val="Starling Serif"/>
        <family val="1"/>
      </rPr>
      <t>sˈuʔ-we-t-em</t>
    </r>
    <r>
      <rPr>
        <sz val="11"/>
        <color indexed="8"/>
        <rFont val="Starling Serif"/>
        <family val="1"/>
      </rPr>
      <t>.</t>
    </r>
  </si>
  <si>
    <r>
      <t xml:space="preserve">Seiler &amp; Hioki 2006: 197-198. Polysemy: 'the sun / day / time'. Word class: noun. Allomorph </t>
    </r>
    <r>
      <rPr>
        <i/>
        <sz val="11"/>
        <color indexed="8"/>
        <rFont val="Starling Serif"/>
        <family val="1"/>
      </rPr>
      <t>tam-</t>
    </r>
    <r>
      <rPr>
        <sz val="11"/>
        <color indexed="8"/>
        <rFont val="Starling Serif"/>
        <family val="1"/>
      </rPr>
      <t xml:space="preserve"> is used as first member of compounds. The form </t>
    </r>
    <r>
      <rPr>
        <i/>
        <sz val="11"/>
        <color indexed="8"/>
        <rFont val="Starling Serif"/>
        <family val="1"/>
      </rPr>
      <t>tˈamit</t>
    </r>
    <r>
      <rPr>
        <sz val="11"/>
        <color indexed="8"/>
        <rFont val="Starling Serif"/>
        <family val="1"/>
      </rPr>
      <t xml:space="preserve"> belongs to the Mountain Cahuilla dialect, its Desert Cahuilla equivalent is </t>
    </r>
    <r>
      <rPr>
        <i/>
        <sz val="11"/>
        <color indexed="8"/>
        <rFont val="Starling Serif"/>
        <family val="1"/>
      </rPr>
      <t>tˈamyat</t>
    </r>
    <r>
      <rPr>
        <sz val="11"/>
        <color indexed="8"/>
        <rFont val="Starling Serif"/>
        <family val="1"/>
      </rPr>
      <t>.</t>
    </r>
  </si>
  <si>
    <r>
      <t xml:space="preserve">Seiler &amp; Hioki 2006: 234. Glossed as 'to flap (of wings in flying, of arms in swimming) / to fly'. Word class: intransitive verb. Example: </t>
    </r>
    <r>
      <rPr>
        <i/>
        <sz val="11"/>
        <color indexed="8"/>
        <rFont val="Starling Serif"/>
        <family val="1"/>
      </rPr>
      <t>pˈaŋa wˈaye-qal</t>
    </r>
    <r>
      <rPr>
        <sz val="11"/>
        <color indexed="8"/>
        <rFont val="Starling Serif"/>
        <family val="1"/>
      </rPr>
      <t xml:space="preserve"> 'he is swimming' (literally 'in the water he is flapping'). We suppose that </t>
    </r>
    <r>
      <rPr>
        <i/>
        <sz val="11"/>
        <color indexed="8"/>
        <rFont val="Starling Serif"/>
        <family val="1"/>
      </rPr>
      <t>=wˈaye-</t>
    </r>
    <r>
      <rPr>
        <sz val="11"/>
        <color indexed="8"/>
        <rFont val="Starling Serif"/>
        <family val="1"/>
      </rPr>
      <t xml:space="preserve"> is the basic Cahuilla verb for 'to swim', because 1) it is cognate with the basic verbs for 'to swim' in closely related Takic languages Cupeño and Luiseño, 2) no other verb with the meaning 'to swim' is attested in [Seiler &amp; Hioki 2006].</t>
    </r>
  </si>
  <si>
    <r>
      <t xml:space="preserve">Seiler &amp; Hioki 2006: 68. Glossed as 'this (used to indicate a person, thing, idea, state, event as present, proximate)'. Word class: demonstrative pronoun. Morphophonemic variant: </t>
    </r>
    <r>
      <rPr>
        <i/>
        <sz val="11"/>
        <color indexed="8"/>
        <rFont val="Starling Serif"/>
        <family val="1"/>
      </rPr>
      <t>ʔˈiβʔi</t>
    </r>
    <r>
      <rPr>
        <sz val="11"/>
        <color indexed="8"/>
        <rFont val="Starling Serif"/>
        <family val="1"/>
      </rPr>
      <t xml:space="preserve">. Plural: </t>
    </r>
    <r>
      <rPr>
        <i/>
        <sz val="11"/>
        <color indexed="8"/>
        <rFont val="Starling Serif"/>
        <family val="1"/>
      </rPr>
      <t>ʔˈiβi-m</t>
    </r>
    <r>
      <rPr>
        <sz val="11"/>
        <color indexed="8"/>
        <rFont val="Starling Serif"/>
        <family val="1"/>
      </rPr>
      <t>.</t>
    </r>
  </si>
  <si>
    <r>
      <t xml:space="preserve">Seiler &amp; Hioki 2006: 42. Glossed as 'you / he / it'. 2nd/3rd person singular pronoun. Morphophonemic variant: </t>
    </r>
    <r>
      <rPr>
        <i/>
        <sz val="11"/>
        <color indexed="8"/>
        <rFont val="Starling Serif"/>
        <family val="1"/>
      </rPr>
      <t>ʔˈeβat</t>
    </r>
    <r>
      <rPr>
        <sz val="11"/>
        <color indexed="8"/>
        <rFont val="Starling Serif"/>
        <family val="1"/>
      </rPr>
      <t>.</t>
    </r>
  </si>
  <si>
    <r>
      <t xml:space="preserve">Seiler &amp; Hioki 2006: 121. Word class: noun. Construct: </t>
    </r>
    <r>
      <rPr>
        <i/>
        <sz val="11"/>
        <color indexed="8"/>
        <rFont val="Starling Serif"/>
        <family val="1"/>
      </rPr>
      <t>=naŋ</t>
    </r>
    <r>
      <rPr>
        <sz val="11"/>
        <color indexed="8"/>
        <rFont val="Starling Serif"/>
        <family val="1"/>
      </rPr>
      <t>.</t>
    </r>
  </si>
  <si>
    <r>
      <t xml:space="preserve">Seiler &amp; Hioki 2006: 75. Polysemy: 'wood / woods / tree'. Word class: noun. Construct: </t>
    </r>
    <r>
      <rPr>
        <i/>
        <sz val="11"/>
        <color indexed="8"/>
        <rFont val="Starling Serif"/>
        <family val="1"/>
      </rPr>
      <t>=kˈelaw-ʔa</t>
    </r>
    <r>
      <rPr>
        <sz val="11"/>
        <color indexed="8"/>
        <rFont val="Starling Serif"/>
        <family val="1"/>
      </rPr>
      <t xml:space="preserve">. Derived from </t>
    </r>
    <r>
      <rPr>
        <i/>
        <sz val="11"/>
        <color indexed="8"/>
        <rFont val="Starling Serif"/>
        <family val="1"/>
      </rPr>
      <t>=kˈelaw-</t>
    </r>
    <r>
      <rPr>
        <sz val="11"/>
        <color indexed="8"/>
        <rFont val="Starling Serif"/>
        <family val="1"/>
      </rPr>
      <t xml:space="preserve"> 'to gather wood' (intransitive and transitive verb).</t>
    </r>
  </si>
  <si>
    <r>
      <t xml:space="preserve">Seiler &amp; Hioki 2006: 54-55. Glossed as 'to go (on foot, on horseback, on a vehicle)'. Word class: intransitive verb. Distinct from </t>
    </r>
    <r>
      <rPr>
        <i/>
        <sz val="11"/>
        <color indexed="8"/>
        <rFont val="Starling Serif"/>
        <family val="1"/>
      </rPr>
      <t>=nˈem-</t>
    </r>
    <r>
      <rPr>
        <sz val="11"/>
        <color indexed="8"/>
        <rFont val="Starling Serif"/>
        <family val="1"/>
      </rPr>
      <t xml:space="preserve"> 'to walk around' [Seiler &amp; Hioki 2006: 126].</t>
    </r>
  </si>
  <si>
    <r>
      <t xml:space="preserve">Seiler &amp; Hioki 2006: 187. Glossed as 'hot'. Word class: adjective. Derived from the intransitive verb </t>
    </r>
    <r>
      <rPr>
        <i/>
        <sz val="11"/>
        <color indexed="8"/>
        <rFont val="Starling Serif"/>
        <family val="1"/>
      </rPr>
      <t>=sˈiw-</t>
    </r>
    <r>
      <rPr>
        <sz val="11"/>
        <color indexed="8"/>
        <rFont val="Starling Serif"/>
        <family val="1"/>
      </rPr>
      <t xml:space="preserve"> 'to become hot / to have fever (with </t>
    </r>
    <r>
      <rPr>
        <i/>
        <sz val="11"/>
        <color indexed="8"/>
        <rFont val="Starling Serif"/>
        <family val="1"/>
      </rPr>
      <t>=tˈaxaw</t>
    </r>
    <r>
      <rPr>
        <sz val="11"/>
        <color indexed="8"/>
        <rFont val="Starling Serif"/>
        <family val="1"/>
      </rPr>
      <t xml:space="preserve"> 'body' as subject)'. Cf. also the noun </t>
    </r>
    <r>
      <rPr>
        <i/>
        <sz val="11"/>
        <color indexed="8"/>
        <rFont val="Starling Serif"/>
        <family val="1"/>
      </rPr>
      <t>sˈiw-iš</t>
    </r>
    <r>
      <rPr>
        <sz val="11"/>
        <color indexed="8"/>
        <rFont val="Starling Serif"/>
        <family val="1"/>
      </rPr>
      <t xml:space="preserve"> 'heat / fever' (can be used as an attribute: </t>
    </r>
    <r>
      <rPr>
        <i/>
        <sz val="11"/>
        <color indexed="8"/>
        <rFont val="Starling Serif"/>
        <family val="1"/>
      </rPr>
      <t>pˌal sˈiw-iš</t>
    </r>
    <r>
      <rPr>
        <sz val="11"/>
        <color indexed="8"/>
        <rFont val="Starling Serif"/>
        <family val="1"/>
      </rPr>
      <t xml:space="preserve"> 'hot water'). Distinct from </t>
    </r>
    <r>
      <rPr>
        <i/>
        <sz val="11"/>
        <color indexed="8"/>
        <rFont val="Starling Serif"/>
        <family val="1"/>
      </rPr>
      <t>tˈiŋ-iš</t>
    </r>
    <r>
      <rPr>
        <sz val="11"/>
        <color indexed="8"/>
        <rFont val="Starling Serif"/>
        <family val="1"/>
      </rPr>
      <t xml:space="preserve"> 'warm' (noun), </t>
    </r>
    <r>
      <rPr>
        <i/>
        <sz val="11"/>
        <color indexed="8"/>
        <rFont val="Starling Serif"/>
        <family val="1"/>
      </rPr>
      <t>tˈiŋ-ma</t>
    </r>
    <r>
      <rPr>
        <sz val="11"/>
        <color indexed="8"/>
        <rFont val="Starling Serif"/>
        <family val="1"/>
      </rPr>
      <t xml:space="preserve"> 'warm' (adjective) [Seiler &amp; Hioki 2006: 216] and </t>
    </r>
    <r>
      <rPr>
        <i/>
        <sz val="11"/>
        <color indexed="8"/>
        <rFont val="Starling Serif"/>
        <family val="1"/>
      </rPr>
      <t>tˈiw-ma</t>
    </r>
    <r>
      <rPr>
        <sz val="11"/>
        <color indexed="8"/>
        <rFont val="Starling Serif"/>
        <family val="1"/>
      </rPr>
      <t xml:space="preserve"> 'warm' (adjective) [Seiler &amp; Hioki 2006: 217].</t>
    </r>
  </si>
  <si>
    <r>
      <t xml:space="preserve">Seiler &amp; Hioki 2006: 54. Word class: interrogative pronoun. Variants: </t>
    </r>
    <r>
      <rPr>
        <i/>
        <sz val="11"/>
        <color indexed="8"/>
        <rFont val="Starling Serif"/>
        <family val="1"/>
      </rPr>
      <t>hˈičʔa</t>
    </r>
    <r>
      <rPr>
        <sz val="11"/>
        <color indexed="8"/>
        <rFont val="Starling Serif"/>
        <family val="1"/>
      </rPr>
      <t xml:space="preserve"> ~ </t>
    </r>
    <r>
      <rPr>
        <i/>
        <sz val="11"/>
        <color indexed="8"/>
        <rFont val="Starling Serif"/>
        <family val="1"/>
      </rPr>
      <t>hˈičaxa</t>
    </r>
    <r>
      <rPr>
        <sz val="11"/>
        <color indexed="8"/>
        <rFont val="Starling Serif"/>
        <family val="1"/>
      </rPr>
      <t>.</t>
    </r>
  </si>
  <si>
    <r>
      <t xml:space="preserve">Seiler &amp; Hioki 2006: 49. Polysemy: 'who? / whose?'. Word class: interrogative pronoun. Plural: </t>
    </r>
    <r>
      <rPr>
        <i/>
        <sz val="11"/>
        <color indexed="8"/>
        <rFont val="Starling Serif"/>
        <family val="1"/>
      </rPr>
      <t>hˈaxʔi-m</t>
    </r>
    <r>
      <rPr>
        <sz val="11"/>
        <color indexed="8"/>
        <rFont val="Starling Serif"/>
        <family val="1"/>
      </rPr>
      <t xml:space="preserve">. Morphophonemic variant: </t>
    </r>
    <r>
      <rPr>
        <i/>
        <sz val="11"/>
        <color indexed="8"/>
        <rFont val="Starling Serif"/>
        <family val="1"/>
      </rPr>
      <t>hˈaxa-</t>
    </r>
    <r>
      <rPr>
        <sz val="11"/>
        <color indexed="8"/>
        <rFont val="Starling Serif"/>
        <family val="1"/>
      </rPr>
      <t>.</t>
    </r>
  </si>
  <si>
    <r>
      <t xml:space="preserve">Seiler &amp; Hioki 2006: 131. Polysemy: 'woman / female'. Word class: noun. Plural: </t>
    </r>
    <r>
      <rPr>
        <i/>
        <sz val="11"/>
        <color indexed="8"/>
        <rFont val="Starling Serif"/>
        <family val="1"/>
      </rPr>
      <t>ɲˈiŋkič-em</t>
    </r>
    <r>
      <rPr>
        <sz val="11"/>
        <color indexed="8"/>
        <rFont val="Starling Serif"/>
        <family val="1"/>
      </rPr>
      <t>.</t>
    </r>
  </si>
  <si>
    <r>
      <t xml:space="preserve">Seiler &amp; Hioki 2006: 211. Polysemy: 'yellow / brown'. Word class: adjective. Plural: </t>
    </r>
    <r>
      <rPr>
        <i/>
        <sz val="11"/>
        <color indexed="8"/>
        <rFont val="Starling Serif"/>
        <family val="1"/>
      </rPr>
      <t>tˈes-nek-č-em</t>
    </r>
    <r>
      <rPr>
        <sz val="11"/>
        <color indexed="8"/>
        <rFont val="Starling Serif"/>
        <family val="1"/>
      </rPr>
      <t xml:space="preserve"> ~ </t>
    </r>
    <r>
      <rPr>
        <i/>
        <sz val="11"/>
        <color indexed="8"/>
        <rFont val="Starling Serif"/>
        <family val="1"/>
      </rPr>
      <t>tˈetes-nek-č-em</t>
    </r>
    <r>
      <rPr>
        <sz val="11"/>
        <color indexed="8"/>
        <rFont val="Starling Serif"/>
        <family val="1"/>
      </rPr>
      <t xml:space="preserve">. Related to </t>
    </r>
    <r>
      <rPr>
        <i/>
        <sz val="11"/>
        <color indexed="8"/>
        <rFont val="Starling Serif"/>
        <family val="1"/>
      </rPr>
      <t>tˈesel</t>
    </r>
    <r>
      <rPr>
        <sz val="11"/>
        <color indexed="8"/>
        <rFont val="Starling Serif"/>
        <family val="1"/>
      </rPr>
      <t xml:space="preserve"> 'yellow clay (used for pottery, for painting faces)' [Seiler &amp; Hioki 2006: 210], </t>
    </r>
    <r>
      <rPr>
        <i/>
        <sz val="11"/>
        <color indexed="8"/>
        <rFont val="Starling Serif"/>
        <family val="1"/>
      </rPr>
      <t>tˈesnat</t>
    </r>
    <r>
      <rPr>
        <sz val="11"/>
        <color indexed="8"/>
        <rFont val="Starling Serif"/>
        <family val="1"/>
      </rPr>
      <t xml:space="preserve"> 'clay for pottery or painting / pot / olla' [ibid.].</t>
    </r>
  </si>
  <si>
    <r>
      <t xml:space="preserve">Seiler &amp; Hioki 2006: 149. Derived forms: </t>
    </r>
    <r>
      <rPr>
        <i/>
        <sz val="11"/>
        <color indexed="8"/>
        <rFont val="Starling Serif"/>
        <family val="1"/>
      </rPr>
      <t>pˈepiy-ika</t>
    </r>
    <r>
      <rPr>
        <sz val="11"/>
        <color indexed="8"/>
        <rFont val="Starling Serif"/>
        <family val="1"/>
      </rPr>
      <t xml:space="preserve"> 'toward the far distance', </t>
    </r>
    <r>
      <rPr>
        <i/>
        <sz val="11"/>
        <color indexed="8"/>
        <rFont val="Starling Serif"/>
        <family val="1"/>
      </rPr>
      <t>pˈepi-ŋa</t>
    </r>
    <r>
      <rPr>
        <sz val="11"/>
        <color indexed="8"/>
        <rFont val="Starling Serif"/>
        <family val="1"/>
      </rPr>
      <t xml:space="preserve"> 'far, in the far place', </t>
    </r>
    <r>
      <rPr>
        <i/>
        <sz val="11"/>
        <color indexed="8"/>
        <rFont val="Starling Serif"/>
        <family val="1"/>
      </rPr>
      <t>pˈepi-ŋa-x</t>
    </r>
    <r>
      <rPr>
        <sz val="11"/>
        <color indexed="8"/>
        <rFont val="Starling Serif"/>
        <family val="1"/>
      </rPr>
      <t xml:space="preserve"> 'from far'. Secondary synonym: </t>
    </r>
    <r>
      <rPr>
        <i/>
        <sz val="11"/>
        <color indexed="8"/>
        <rFont val="Starling Serif"/>
        <family val="1"/>
      </rPr>
      <t>hˈaka-n</t>
    </r>
    <r>
      <rPr>
        <sz val="11"/>
        <color indexed="8"/>
        <rFont val="Starling Serif"/>
        <family val="1"/>
      </rPr>
      <t xml:space="preserve"> 'far away, with a distance', derived from </t>
    </r>
    <r>
      <rPr>
        <i/>
        <sz val="11"/>
        <color indexed="8"/>
        <rFont val="Starling Serif"/>
        <family val="1"/>
      </rPr>
      <t>=hˈaka-</t>
    </r>
    <r>
      <rPr>
        <sz val="11"/>
        <color indexed="8"/>
        <rFont val="Starling Serif"/>
        <family val="1"/>
      </rPr>
      <t xml:space="preserve"> 'to be roomy (house, etc.) / to have openings / to be open (store, etc.)' [Seiler &amp; Hioki 2006: 45].</t>
    </r>
  </si>
  <si>
    <r>
      <t xml:space="preserve">Seiler &amp; Hioki 2006: 147. Word class: adjective. Secondary synonym: </t>
    </r>
    <r>
      <rPr>
        <i/>
        <sz val="11"/>
        <color indexed="8"/>
        <rFont val="Starling Serif"/>
        <family val="1"/>
      </rPr>
      <t>čˈiki-ma</t>
    </r>
    <r>
      <rPr>
        <sz val="11"/>
        <color indexed="8"/>
        <rFont val="Starling Serif"/>
        <family val="1"/>
      </rPr>
      <t xml:space="preserve"> ~ </t>
    </r>
    <r>
      <rPr>
        <i/>
        <sz val="11"/>
        <color indexed="8"/>
        <rFont val="Starling Serif"/>
        <family val="1"/>
      </rPr>
      <t>čˈikiʔ-ma</t>
    </r>
    <r>
      <rPr>
        <sz val="11"/>
        <color indexed="8"/>
        <rFont val="Starling Serif"/>
        <family val="1"/>
      </rPr>
      <t xml:space="preserve"> 'thick and heavy (wood, coat, etc.)' [Seiler &amp; Hioki 2006: 32].</t>
    </r>
  </si>
  <si>
    <r>
      <t xml:space="preserve">Seiler &amp; Hioki 2006: 191.Polysemy: 'close / near'. Word class: adverb. Alternative candidate: </t>
    </r>
    <r>
      <rPr>
        <i/>
        <sz val="11"/>
        <color indexed="8"/>
        <rFont val="Starling Serif"/>
        <family val="1"/>
      </rPr>
      <t>mˈa-ŋa-x</t>
    </r>
    <r>
      <rPr>
        <sz val="11"/>
        <color indexed="8"/>
        <rFont val="Starling Serif"/>
        <family val="1"/>
      </rPr>
      <t xml:space="preserve"> 'on the side of / by the side of / near' (adverb; literally 'from the hand of', construct: </t>
    </r>
    <r>
      <rPr>
        <i/>
        <sz val="11"/>
        <color indexed="8"/>
        <rFont val="Starling Serif"/>
        <family val="1"/>
      </rPr>
      <t>=mˈa-ŋa-x</t>
    </r>
    <r>
      <rPr>
        <sz val="11"/>
        <color indexed="8"/>
        <rFont val="Starling Serif"/>
        <family val="1"/>
      </rPr>
      <t>) [Seiler &amp; Hioki 2006: 101].</t>
    </r>
  </si>
  <si>
    <r>
      <t xml:space="preserve">Not attested properly. Cf. the following verbs: </t>
    </r>
    <r>
      <rPr>
        <i/>
        <sz val="11"/>
        <color indexed="8"/>
        <rFont val="Starling Serif"/>
        <family val="1"/>
      </rPr>
      <t>=tˈuqi-</t>
    </r>
    <r>
      <rPr>
        <sz val="11"/>
        <color indexed="8"/>
        <rFont val="Starling Serif"/>
        <family val="1"/>
      </rPr>
      <t xml:space="preserve"> 'to be short (of clothes, a tail, etc.)' [Seiler &amp; Hioki 2006: 223], </t>
    </r>
    <r>
      <rPr>
        <i/>
        <sz val="11"/>
        <color indexed="8"/>
        <rFont val="Starling Serif"/>
        <family val="1"/>
      </rPr>
      <t>=muti-</t>
    </r>
    <r>
      <rPr>
        <sz val="11"/>
        <color indexed="8"/>
        <rFont val="Starling Serif"/>
        <family val="1"/>
      </rPr>
      <t xml:space="preserve"> 'to be short (of person, body part) / to be cut short (of clothes)' (Mountain Cahuilla dialect) [Seiler &amp; Hioki 2006: 116], </t>
    </r>
    <r>
      <rPr>
        <i/>
        <sz val="11"/>
        <color indexed="8"/>
        <rFont val="Starling Serif"/>
        <family val="1"/>
      </rPr>
      <t>=tˈepi-</t>
    </r>
    <r>
      <rPr>
        <sz val="11"/>
        <color indexed="8"/>
        <rFont val="Starling Serif"/>
        <family val="1"/>
      </rPr>
      <t xml:space="preserve"> 'to be short (clothes)' [Seiler &amp; Hioki 2006: 209].</t>
    </r>
  </si>
  <si>
    <r>
      <t xml:space="preserve">Seiler &amp; Hioki 2006: 183. Glossed as 'rattlesnake'. Word class: noun. Plural: </t>
    </r>
    <r>
      <rPr>
        <i/>
        <sz val="11"/>
        <color indexed="8"/>
        <rFont val="Starling Serif"/>
        <family val="1"/>
      </rPr>
      <t>sˈewt-am</t>
    </r>
    <r>
      <rPr>
        <sz val="11"/>
        <color indexed="8"/>
        <rFont val="Starling Serif"/>
        <family val="1"/>
      </rPr>
      <t xml:space="preserve">. There is no general term for 'snake' in the dictionary, but in many illustrative sentences </t>
    </r>
    <r>
      <rPr>
        <i/>
        <sz val="11"/>
        <color indexed="8"/>
        <rFont val="Starling Serif"/>
        <family val="1"/>
      </rPr>
      <t>sˈewet</t>
    </r>
    <r>
      <rPr>
        <sz val="11"/>
        <color indexed="8"/>
        <rFont val="Starling Serif"/>
        <family val="1"/>
      </rPr>
      <t xml:space="preserve"> is translated simply as 'snake' [Seiler &amp; Hioki 2006: 25, 53, 88, 253]. The other term for 'rattlesnake', </t>
    </r>
    <r>
      <rPr>
        <i/>
        <sz val="11"/>
        <color indexed="8"/>
        <rFont val="Starling Serif"/>
        <family val="1"/>
      </rPr>
      <t>mˈesaʔa</t>
    </r>
    <r>
      <rPr>
        <sz val="11"/>
        <color indexed="8"/>
        <rFont val="Starling Serif"/>
        <family val="1"/>
      </rPr>
      <t xml:space="preserve"> [Seiler &amp; Hioki 2006: 107], does not occur in illustrative sentences.</t>
    </r>
  </si>
  <si>
    <r>
      <t xml:space="preserve">Not attested. Cf. the verbs </t>
    </r>
    <r>
      <rPr>
        <i/>
        <sz val="11"/>
        <color indexed="8"/>
        <rFont val="Starling Serif"/>
        <family val="1"/>
      </rPr>
      <t>=yˈawi-</t>
    </r>
    <r>
      <rPr>
        <sz val="11"/>
        <color indexed="8"/>
        <rFont val="Starling Serif"/>
        <family val="1"/>
      </rPr>
      <t xml:space="preserve"> 'to get skinny, thin' (Desert Cahuilla dialect), </t>
    </r>
    <r>
      <rPr>
        <i/>
        <sz val="11"/>
        <color indexed="8"/>
        <rFont val="Starling Serif"/>
        <family val="1"/>
      </rPr>
      <t>=ʔˈika-</t>
    </r>
    <r>
      <rPr>
        <sz val="11"/>
        <color indexed="8"/>
        <rFont val="Starling Serif"/>
        <family val="1"/>
      </rPr>
      <t xml:space="preserve"> 'id.' (Mountain Cahuilla dialect) [Seiler &amp; Hioki 2006: 249].</t>
    </r>
  </si>
  <si>
    <r>
      <t xml:space="preserve">Seiler &amp; Hioki 2006: 251. Polysemy: 'wind / air'. Word class: noun. Plural: </t>
    </r>
    <r>
      <rPr>
        <i/>
        <sz val="11"/>
        <color indexed="8"/>
        <rFont val="Starling Serif"/>
        <family val="1"/>
      </rPr>
      <t>yˈaʔi-m</t>
    </r>
    <r>
      <rPr>
        <sz val="11"/>
        <color indexed="8"/>
        <rFont val="Starling Serif"/>
        <family val="1"/>
      </rPr>
      <t>.</t>
    </r>
  </si>
  <si>
    <r>
      <t xml:space="preserve">Seiler &amp; Hioki 2006: 187. Word class: noun. Plural: </t>
    </r>
    <r>
      <rPr>
        <i/>
        <sz val="11"/>
        <color indexed="8"/>
        <rFont val="Starling Serif"/>
        <family val="1"/>
      </rPr>
      <t>sˈiβuy-l-am</t>
    </r>
    <r>
      <rPr>
        <sz val="11"/>
        <color indexed="8"/>
        <rFont val="Starling Serif"/>
        <family val="1"/>
      </rPr>
      <t xml:space="preserve">. Construct: </t>
    </r>
    <r>
      <rPr>
        <i/>
        <sz val="11"/>
        <color indexed="8"/>
        <rFont val="Starling Serif"/>
        <family val="1"/>
      </rPr>
      <t>sˈiβuy-a</t>
    </r>
    <r>
      <rPr>
        <sz val="11"/>
        <color indexed="8"/>
        <rFont val="Starling Serif"/>
        <family val="1"/>
      </rPr>
      <t>.</t>
    </r>
  </si>
  <si>
    <r>
      <t xml:space="preserve">Seiler &amp; Hioki 2006: 201-202. Word class: noun. Derived from the verb </t>
    </r>
    <r>
      <rPr>
        <i/>
        <sz val="11"/>
        <color indexed="8"/>
        <rFont val="Starling Serif"/>
        <family val="1"/>
      </rPr>
      <t>=tˈawpax-</t>
    </r>
    <r>
      <rPr>
        <sz val="11"/>
        <color indexed="8"/>
        <rFont val="Starling Serif"/>
        <family val="1"/>
      </rPr>
      <t xml:space="preserve"> 'to be summer', cf. </t>
    </r>
    <r>
      <rPr>
        <i/>
        <sz val="11"/>
        <color indexed="8"/>
        <rFont val="Starling Serif"/>
        <family val="1"/>
      </rPr>
      <t>tˈawpaʔ</t>
    </r>
    <r>
      <rPr>
        <sz val="11"/>
        <color indexed="8"/>
        <rFont val="Starling Serif"/>
        <family val="1"/>
      </rPr>
      <t xml:space="preserve"> 'summer'.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</si>
</sst>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i/>
      <sz val="11"/>
      <color indexed="8"/>
      <name val="Starling Serif"/>
      <family val="1"/>
    </font>
    <font>
      <vertAlign val="sub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
    <xf numFmtId="0" fontId="0" fillId="0" borderId="0" xfId="0" applyFont="1" applyAlignment="1">
      <alignment/>
    </xf>
    <xf numFmtId="0" fontId="38" fillId="0" borderId="0" xfId="0" applyFont="1" applyAlignment="1">
      <alignment/>
    </xf>
    <xf numFmtId="0" fontId="3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4"/>
  <sheetViews>
    <sheetView tabSelected="1" zoomScalePageLayoutView="0" workbookViewId="0" topLeftCell="A1">
      <selection activeCell="S11" sqref="S11"/>
    </sheetView>
  </sheetViews>
  <sheetFormatPr defaultColWidth="9.140625" defaultRowHeight="15"/>
  <sheetData>
    <row r="1" spans="1:5" ht="20.25">
      <c r="A1" s="1" t="s">
        <v>0</v>
      </c>
      <c r="B1" s="1" t="s">
        <v>1</v>
      </c>
      <c r="C1" s="1" t="s">
        <v>2</v>
      </c>
      <c r="D1" s="1" t="s">
        <v>3</v>
      </c>
      <c r="E1" s="1" t="s">
        <v>4</v>
      </c>
    </row>
    <row r="2" spans="1:5" ht="20.25">
      <c r="A2" s="2">
        <v>0</v>
      </c>
      <c r="B2" s="2"/>
      <c r="C2" s="2">
        <v>20</v>
      </c>
      <c r="D2" s="2">
        <v>0</v>
      </c>
      <c r="E2" s="2" t="s">
        <v>218</v>
      </c>
    </row>
    <row r="3" spans="1:5" ht="20.25">
      <c r="A3" s="2">
        <v>1</v>
      </c>
      <c r="B3" s="2" t="s">
        <v>5</v>
      </c>
      <c r="C3" s="2" t="s">
        <v>6</v>
      </c>
      <c r="D3" s="2">
        <v>1</v>
      </c>
      <c r="E3" s="2" t="s">
        <v>219</v>
      </c>
    </row>
    <row r="4" spans="1:5" ht="20.25">
      <c r="A4" s="2">
        <v>2</v>
      </c>
      <c r="B4" s="2" t="s">
        <v>7</v>
      </c>
      <c r="C4" s="2" t="s">
        <v>8</v>
      </c>
      <c r="D4" s="2">
        <v>1</v>
      </c>
      <c r="E4" s="2" t="s">
        <v>220</v>
      </c>
    </row>
    <row r="5" spans="1:5" ht="20.25">
      <c r="A5" s="2">
        <v>3</v>
      </c>
      <c r="B5" s="2" t="s">
        <v>9</v>
      </c>
      <c r="C5" s="2" t="s">
        <v>10</v>
      </c>
      <c r="D5" s="2">
        <v>1</v>
      </c>
      <c r="E5" s="2" t="s">
        <v>221</v>
      </c>
    </row>
    <row r="6" spans="1:5" ht="20.25">
      <c r="A6" s="2">
        <v>4</v>
      </c>
      <c r="B6" s="2" t="s">
        <v>11</v>
      </c>
      <c r="C6" s="2" t="s">
        <v>12</v>
      </c>
      <c r="D6" s="2">
        <v>1</v>
      </c>
      <c r="E6" s="2" t="s">
        <v>222</v>
      </c>
    </row>
    <row r="7" spans="1:5" ht="20.25">
      <c r="A7" s="2">
        <v>5</v>
      </c>
      <c r="B7" s="2" t="s">
        <v>13</v>
      </c>
      <c r="C7" s="2" t="s">
        <v>14</v>
      </c>
      <c r="D7" s="2">
        <v>1</v>
      </c>
      <c r="E7" s="2" t="s">
        <v>223</v>
      </c>
    </row>
    <row r="8" spans="1:5" ht="20.25">
      <c r="A8" s="2">
        <v>6</v>
      </c>
      <c r="B8" s="2" t="s">
        <v>15</v>
      </c>
      <c r="C8" s="2" t="s">
        <v>16</v>
      </c>
      <c r="D8" s="2">
        <v>1</v>
      </c>
      <c r="E8" s="2" t="s">
        <v>224</v>
      </c>
    </row>
    <row r="9" spans="1:5" ht="20.25">
      <c r="A9" s="2">
        <v>7</v>
      </c>
      <c r="B9" s="2" t="s">
        <v>17</v>
      </c>
      <c r="C9" s="2" t="str">
        <f>"=kˈeʔ-"</f>
        <v>=kˈeʔ-</v>
      </c>
      <c r="D9" s="2">
        <v>1</v>
      </c>
      <c r="E9" s="2" t="s">
        <v>18</v>
      </c>
    </row>
    <row r="10" spans="1:5" ht="20.25">
      <c r="A10" s="2">
        <v>8</v>
      </c>
      <c r="B10" s="2" t="s">
        <v>19</v>
      </c>
      <c r="C10" s="2" t="s">
        <v>20</v>
      </c>
      <c r="D10" s="2">
        <v>1</v>
      </c>
      <c r="E10" s="2" t="s">
        <v>225</v>
      </c>
    </row>
    <row r="11" spans="1:5" ht="20.25">
      <c r="A11" s="2">
        <v>9</v>
      </c>
      <c r="B11" s="2" t="s">
        <v>21</v>
      </c>
      <c r="C11" s="2" t="s">
        <v>22</v>
      </c>
      <c r="D11" s="2">
        <v>1</v>
      </c>
      <c r="E11" s="2" t="s">
        <v>226</v>
      </c>
    </row>
    <row r="12" spans="1:5" ht="20.25">
      <c r="A12" s="2">
        <v>10</v>
      </c>
      <c r="B12" s="2" t="s">
        <v>23</v>
      </c>
      <c r="C12" s="2" t="s">
        <v>24</v>
      </c>
      <c r="D12" s="2">
        <v>1</v>
      </c>
      <c r="E12" s="2" t="s">
        <v>227</v>
      </c>
    </row>
    <row r="13" spans="1:5" ht="20.25">
      <c r="A13" s="2">
        <v>11</v>
      </c>
      <c r="B13" s="2" t="s">
        <v>25</v>
      </c>
      <c r="C13" s="2" t="str">
        <f>"=taw"</f>
        <v>=taw</v>
      </c>
      <c r="D13" s="2">
        <v>1</v>
      </c>
      <c r="E13" s="2" t="s">
        <v>228</v>
      </c>
    </row>
    <row r="14" spans="1:5" ht="20.25">
      <c r="A14" s="2">
        <v>12</v>
      </c>
      <c r="B14" s="2" t="s">
        <v>26</v>
      </c>
      <c r="C14" s="2" t="str">
        <f>"=čˈut- #"</f>
        <v>=čˈut- #</v>
      </c>
      <c r="D14" s="2">
        <v>1</v>
      </c>
      <c r="E14" s="2" t="s">
        <v>229</v>
      </c>
    </row>
    <row r="15" spans="1:5" ht="20.25">
      <c r="A15" s="2">
        <v>13</v>
      </c>
      <c r="B15" s="2" t="s">
        <v>27</v>
      </c>
      <c r="C15" s="2" t="s">
        <v>28</v>
      </c>
      <c r="D15" s="2">
        <v>1</v>
      </c>
      <c r="E15" s="2" t="s">
        <v>230</v>
      </c>
    </row>
    <row r="16" spans="1:5" ht="20.25">
      <c r="A16" s="2">
        <v>14</v>
      </c>
      <c r="B16" s="2" t="s">
        <v>29</v>
      </c>
      <c r="C16" s="2" t="s">
        <v>30</v>
      </c>
      <c r="D16" s="2">
        <v>1</v>
      </c>
      <c r="E16" s="2" t="s">
        <v>231</v>
      </c>
    </row>
    <row r="17" spans="1:5" ht="20.25">
      <c r="A17" s="2">
        <v>15</v>
      </c>
      <c r="B17" s="2" t="s">
        <v>31</v>
      </c>
      <c r="C17" s="2" t="s">
        <v>32</v>
      </c>
      <c r="D17" s="2">
        <v>1</v>
      </c>
      <c r="E17" s="2" t="s">
        <v>232</v>
      </c>
    </row>
    <row r="18" spans="1:5" ht="20.25">
      <c r="A18" s="2">
        <v>16</v>
      </c>
      <c r="B18" s="2" t="s">
        <v>33</v>
      </c>
      <c r="C18" s="2" t="str">
        <f>"=nˈek-en"</f>
        <v>=nˈek-en</v>
      </c>
      <c r="D18" s="2">
        <v>1</v>
      </c>
      <c r="E18" s="2" t="s">
        <v>233</v>
      </c>
    </row>
    <row r="19" spans="1:5" ht="20.25">
      <c r="A19" s="2">
        <v>17</v>
      </c>
      <c r="B19" s="2" t="s">
        <v>34</v>
      </c>
      <c r="C19" s="2" t="str">
        <f>"=mˈuk-"</f>
        <v>=mˈuk-</v>
      </c>
      <c r="D19" s="2">
        <v>1</v>
      </c>
      <c r="E19" s="2" t="s">
        <v>234</v>
      </c>
    </row>
    <row r="20" spans="1:5" ht="20.25">
      <c r="A20" s="2">
        <v>18</v>
      </c>
      <c r="B20" s="2" t="s">
        <v>35</v>
      </c>
      <c r="C20" s="2" t="s">
        <v>36</v>
      </c>
      <c r="D20" s="2">
        <v>1</v>
      </c>
      <c r="E20" s="2" t="s">
        <v>235</v>
      </c>
    </row>
    <row r="21" spans="1:5" ht="20.25">
      <c r="A21" s="2">
        <v>19</v>
      </c>
      <c r="B21" s="2" t="s">
        <v>37</v>
      </c>
      <c r="C21" s="2" t="str">
        <f>"=pˈa- "</f>
        <v>=pˈa- </v>
      </c>
      <c r="D21" s="2">
        <v>1</v>
      </c>
      <c r="E21" s="2" t="s">
        <v>236</v>
      </c>
    </row>
    <row r="22" spans="1:5" ht="20.25">
      <c r="A22" s="2">
        <v>20</v>
      </c>
      <c r="B22" s="2" t="s">
        <v>38</v>
      </c>
      <c r="C22" s="2" t="s">
        <v>39</v>
      </c>
      <c r="D22" s="2">
        <v>1</v>
      </c>
      <c r="E22" s="2" t="s">
        <v>237</v>
      </c>
    </row>
    <row r="23" spans="1:5" ht="20.25">
      <c r="A23" s="2">
        <v>21</v>
      </c>
      <c r="B23" s="2" t="s">
        <v>40</v>
      </c>
      <c r="C23" s="2" t="s">
        <v>41</v>
      </c>
      <c r="D23" s="2">
        <v>1</v>
      </c>
      <c r="E23" s="2" t="s">
        <v>238</v>
      </c>
    </row>
    <row r="24" spans="1:5" ht="20.25">
      <c r="A24" s="2">
        <v>22</v>
      </c>
      <c r="B24" s="2" t="s">
        <v>42</v>
      </c>
      <c r="C24" s="2" t="s">
        <v>43</v>
      </c>
      <c r="D24" s="2">
        <v>1</v>
      </c>
      <c r="E24" s="2" t="s">
        <v>44</v>
      </c>
    </row>
    <row r="25" spans="1:5" ht="20.25">
      <c r="A25" s="2">
        <v>23</v>
      </c>
      <c r="B25" s="2" t="s">
        <v>45</v>
      </c>
      <c r="C25" s="2" t="str">
        <f>"=kʷˈaʔ-"</f>
        <v>=kʷˈaʔ-</v>
      </c>
      <c r="D25" s="2">
        <v>1</v>
      </c>
      <c r="E25" s="2" t="s">
        <v>46</v>
      </c>
    </row>
    <row r="26" spans="1:5" ht="20.25">
      <c r="A26" s="2">
        <v>23</v>
      </c>
      <c r="B26" s="2" t="s">
        <v>45</v>
      </c>
      <c r="C26" s="2" t="str">
        <f>"=wˈayiki-"</f>
        <v>=wˈayiki-</v>
      </c>
      <c r="D26" s="2">
        <v>2</v>
      </c>
      <c r="E26" s="2" t="s">
        <v>47</v>
      </c>
    </row>
    <row r="27" spans="1:5" ht="20.25">
      <c r="A27" s="2">
        <v>24</v>
      </c>
      <c r="B27" s="2" t="s">
        <v>48</v>
      </c>
      <c r="C27" s="2" t="s">
        <v>49</v>
      </c>
      <c r="D27" s="2">
        <v>-1</v>
      </c>
      <c r="E27" s="2" t="s">
        <v>239</v>
      </c>
    </row>
    <row r="28" spans="1:5" ht="20.25">
      <c r="A28" s="2">
        <v>25</v>
      </c>
      <c r="B28" s="2" t="s">
        <v>50</v>
      </c>
      <c r="C28" s="2" t="s">
        <v>51</v>
      </c>
      <c r="D28" s="2">
        <v>1</v>
      </c>
      <c r="E28" s="2" t="s">
        <v>240</v>
      </c>
    </row>
    <row r="29" spans="1:5" ht="20.25">
      <c r="A29" s="2">
        <v>26</v>
      </c>
      <c r="B29" s="2" t="s">
        <v>52</v>
      </c>
      <c r="C29" s="2" t="s">
        <v>53</v>
      </c>
      <c r="D29" s="2">
        <v>1</v>
      </c>
      <c r="E29" s="2" t="s">
        <v>241</v>
      </c>
    </row>
    <row r="30" spans="1:5" ht="20.25">
      <c r="A30" s="2">
        <v>27</v>
      </c>
      <c r="B30" s="2" t="s">
        <v>54</v>
      </c>
      <c r="C30" s="2" t="s">
        <v>55</v>
      </c>
      <c r="D30" s="2">
        <v>1</v>
      </c>
      <c r="E30" s="2" t="s">
        <v>242</v>
      </c>
    </row>
    <row r="31" spans="1:5" ht="20.25">
      <c r="A31" s="2">
        <v>28</v>
      </c>
      <c r="B31" s="2" t="s">
        <v>56</v>
      </c>
      <c r="C31" s="2" t="s">
        <v>57</v>
      </c>
      <c r="D31" s="2">
        <v>1</v>
      </c>
      <c r="E31" s="2" t="s">
        <v>243</v>
      </c>
    </row>
    <row r="32" spans="1:5" ht="20.25">
      <c r="A32" s="2">
        <v>29</v>
      </c>
      <c r="B32" s="2" t="s">
        <v>58</v>
      </c>
      <c r="C32" s="2" t="s">
        <v>59</v>
      </c>
      <c r="D32" s="2">
        <v>1</v>
      </c>
      <c r="E32" s="2" t="s">
        <v>244</v>
      </c>
    </row>
    <row r="33" spans="1:5" ht="20.25">
      <c r="A33" s="2">
        <v>30</v>
      </c>
      <c r="B33" s="2" t="s">
        <v>60</v>
      </c>
      <c r="C33" s="2" t="str">
        <f>"=hˈiŋ-"</f>
        <v>=hˈiŋ-</v>
      </c>
      <c r="D33" s="2">
        <v>1</v>
      </c>
      <c r="E33" s="2" t="s">
        <v>245</v>
      </c>
    </row>
    <row r="34" spans="1:5" ht="20.25">
      <c r="A34" s="2">
        <v>31</v>
      </c>
      <c r="B34" s="2" t="s">
        <v>61</v>
      </c>
      <c r="C34" s="2" t="str">
        <f>"=ʔi"</f>
        <v>=ʔi</v>
      </c>
      <c r="D34" s="2">
        <v>1</v>
      </c>
      <c r="E34" s="2" t="s">
        <v>62</v>
      </c>
    </row>
    <row r="35" spans="1:5" ht="20.25">
      <c r="A35" s="2">
        <v>32</v>
      </c>
      <c r="B35" s="2" t="s">
        <v>63</v>
      </c>
      <c r="C35" s="2"/>
      <c r="D35" s="2">
        <v>-1</v>
      </c>
      <c r="E35" s="2" t="s">
        <v>246</v>
      </c>
    </row>
    <row r="36" spans="1:5" ht="20.25">
      <c r="A36" s="2">
        <v>33</v>
      </c>
      <c r="B36" s="2" t="s">
        <v>64</v>
      </c>
      <c r="C36" s="2" t="str">
        <f>"=mˈax-"</f>
        <v>=mˈax-</v>
      </c>
      <c r="D36" s="2">
        <v>1</v>
      </c>
      <c r="E36" s="2" t="s">
        <v>247</v>
      </c>
    </row>
    <row r="37" spans="1:5" ht="20.25">
      <c r="A37" s="2">
        <v>34</v>
      </c>
      <c r="B37" s="2" t="s">
        <v>65</v>
      </c>
      <c r="C37" s="2" t="s">
        <v>66</v>
      </c>
      <c r="D37" s="2">
        <v>1</v>
      </c>
      <c r="E37" s="2" t="s">
        <v>248</v>
      </c>
    </row>
    <row r="38" spans="1:5" ht="20.25">
      <c r="A38" s="2">
        <v>35</v>
      </c>
      <c r="B38" s="2" t="s">
        <v>67</v>
      </c>
      <c r="C38" s="2" t="s">
        <v>68</v>
      </c>
      <c r="D38" s="2">
        <v>1</v>
      </c>
      <c r="E38" s="2" t="s">
        <v>249</v>
      </c>
    </row>
    <row r="39" spans="1:5" ht="20.25">
      <c r="A39" s="2">
        <v>36</v>
      </c>
      <c r="B39" s="2" t="s">
        <v>69</v>
      </c>
      <c r="C39" s="2" t="s">
        <v>70</v>
      </c>
      <c r="D39" s="2">
        <v>1</v>
      </c>
      <c r="E39" s="2" t="s">
        <v>250</v>
      </c>
    </row>
    <row r="40" spans="1:5" ht="20.25">
      <c r="A40" s="2">
        <v>37</v>
      </c>
      <c r="B40" s="2" t="s">
        <v>71</v>
      </c>
      <c r="C40" s="2" t="s">
        <v>72</v>
      </c>
      <c r="D40" s="2">
        <v>1</v>
      </c>
      <c r="E40" s="2" t="s">
        <v>251</v>
      </c>
    </row>
    <row r="41" spans="1:5" ht="20.25">
      <c r="A41" s="2">
        <v>38</v>
      </c>
      <c r="B41" s="2" t="s">
        <v>73</v>
      </c>
      <c r="C41" s="2" t="s">
        <v>70</v>
      </c>
      <c r="D41" s="2">
        <v>1</v>
      </c>
      <c r="E41" s="2" t="s">
        <v>252</v>
      </c>
    </row>
    <row r="42" spans="1:5" ht="20.25">
      <c r="A42" s="2">
        <v>39</v>
      </c>
      <c r="B42" s="2" t="s">
        <v>74</v>
      </c>
      <c r="C42" s="2" t="str">
        <f>"=nˈaq-ma-"</f>
        <v>=nˈaq-ma-</v>
      </c>
      <c r="D42" s="2">
        <v>1</v>
      </c>
      <c r="E42" s="2" t="s">
        <v>253</v>
      </c>
    </row>
    <row r="43" spans="1:5" ht="20.25">
      <c r="A43" s="2">
        <v>40</v>
      </c>
      <c r="B43" s="2" t="s">
        <v>75</v>
      </c>
      <c r="C43" s="2" t="s">
        <v>76</v>
      </c>
      <c r="D43" s="2">
        <v>1</v>
      </c>
      <c r="E43" s="2" t="s">
        <v>254</v>
      </c>
    </row>
    <row r="44" spans="1:5" ht="20.25">
      <c r="A44" s="2">
        <v>41</v>
      </c>
      <c r="B44" s="2" t="s">
        <v>77</v>
      </c>
      <c r="C44" s="2" t="s">
        <v>78</v>
      </c>
      <c r="D44" s="2">
        <v>1</v>
      </c>
      <c r="E44" s="2" t="s">
        <v>255</v>
      </c>
    </row>
    <row r="45" spans="1:5" ht="20.25">
      <c r="A45" s="2">
        <v>42</v>
      </c>
      <c r="B45" s="2" t="s">
        <v>79</v>
      </c>
      <c r="C45" s="2" t="s">
        <v>80</v>
      </c>
      <c r="D45" s="2">
        <v>1</v>
      </c>
      <c r="E45" s="2" t="s">
        <v>81</v>
      </c>
    </row>
    <row r="46" spans="1:5" ht="20.25">
      <c r="A46" s="2">
        <v>43</v>
      </c>
      <c r="B46" s="2" t="s">
        <v>82</v>
      </c>
      <c r="C46" s="2" t="str">
        <f>"=mˈek-an-"</f>
        <v>=mˈek-an-</v>
      </c>
      <c r="D46" s="2">
        <v>1</v>
      </c>
      <c r="E46" s="2" t="s">
        <v>256</v>
      </c>
    </row>
    <row r="47" spans="1:5" ht="20.25">
      <c r="A47" s="2">
        <v>44</v>
      </c>
      <c r="B47" s="2" t="s">
        <v>83</v>
      </c>
      <c r="C47" s="2" t="s">
        <v>84</v>
      </c>
      <c r="D47" s="2">
        <v>1</v>
      </c>
      <c r="E47" s="2" t="s">
        <v>85</v>
      </c>
    </row>
    <row r="48" spans="1:5" ht="20.25">
      <c r="A48" s="2">
        <v>45</v>
      </c>
      <c r="B48" s="2" t="s">
        <v>86</v>
      </c>
      <c r="C48" s="2" t="str">
        <f>"=ʔˈeʔnan-"</f>
        <v>=ʔˈeʔnan-</v>
      </c>
      <c r="D48" s="2">
        <v>1</v>
      </c>
      <c r="E48" s="2" t="s">
        <v>87</v>
      </c>
    </row>
    <row r="49" spans="1:5" ht="20.25">
      <c r="A49" s="2">
        <v>46</v>
      </c>
      <c r="B49" s="2" t="s">
        <v>88</v>
      </c>
      <c r="C49" s="2" t="s">
        <v>89</v>
      </c>
      <c r="D49" s="2">
        <v>1</v>
      </c>
      <c r="E49" s="2" t="s">
        <v>257</v>
      </c>
    </row>
    <row r="50" spans="1:5" ht="20.25">
      <c r="A50" s="2">
        <v>47</v>
      </c>
      <c r="B50" s="2" t="s">
        <v>90</v>
      </c>
      <c r="C50" s="2" t="str">
        <f>"=qˈal- #"</f>
        <v>=qˈal- #</v>
      </c>
      <c r="D50" s="2">
        <v>1</v>
      </c>
      <c r="E50" s="2" t="s">
        <v>258</v>
      </c>
    </row>
    <row r="51" spans="1:5" ht="20.25">
      <c r="A51" s="2">
        <v>48</v>
      </c>
      <c r="B51" s="2" t="s">
        <v>91</v>
      </c>
      <c r="C51" s="2" t="str">
        <f>"=nˈemʔa- #"</f>
        <v>=nˈemʔa- #</v>
      </c>
      <c r="D51" s="2">
        <v>1</v>
      </c>
      <c r="E51" s="2" t="s">
        <v>259</v>
      </c>
    </row>
    <row r="52" spans="1:5" ht="20.25">
      <c r="A52" s="2">
        <v>49</v>
      </c>
      <c r="B52" s="2" t="s">
        <v>92</v>
      </c>
      <c r="C52" s="2" t="s">
        <v>93</v>
      </c>
      <c r="D52" s="2">
        <v>1</v>
      </c>
      <c r="E52" s="2" t="s">
        <v>94</v>
      </c>
    </row>
    <row r="53" spans="1:5" ht="20.25">
      <c r="A53" s="2">
        <v>50</v>
      </c>
      <c r="B53" s="2" t="s">
        <v>95</v>
      </c>
      <c r="C53" s="2" t="s">
        <v>96</v>
      </c>
      <c r="D53" s="2">
        <v>1</v>
      </c>
      <c r="E53" s="2" t="s">
        <v>260</v>
      </c>
    </row>
    <row r="54" spans="1:5" ht="20.25">
      <c r="A54" s="2">
        <v>51</v>
      </c>
      <c r="B54" s="2" t="s">
        <v>97</v>
      </c>
      <c r="C54" s="2" t="s">
        <v>98</v>
      </c>
      <c r="D54" s="2">
        <v>1</v>
      </c>
      <c r="E54" s="2" t="s">
        <v>261</v>
      </c>
    </row>
    <row r="55" spans="1:5" ht="20.25">
      <c r="A55" s="2">
        <v>52</v>
      </c>
      <c r="B55" s="2" t="s">
        <v>99</v>
      </c>
      <c r="C55" s="2" t="s">
        <v>100</v>
      </c>
      <c r="D55" s="2">
        <v>1</v>
      </c>
      <c r="E55" s="2" t="s">
        <v>262</v>
      </c>
    </row>
    <row r="56" spans="1:5" ht="20.25">
      <c r="A56" s="2">
        <v>53</v>
      </c>
      <c r="B56" s="2" t="s">
        <v>101</v>
      </c>
      <c r="C56" s="2" t="s">
        <v>102</v>
      </c>
      <c r="D56" s="2">
        <v>1</v>
      </c>
      <c r="E56" s="2" t="s">
        <v>263</v>
      </c>
    </row>
    <row r="57" spans="1:5" ht="20.25">
      <c r="A57" s="2">
        <v>54</v>
      </c>
      <c r="B57" s="2" t="s">
        <v>103</v>
      </c>
      <c r="C57" s="2" t="s">
        <v>104</v>
      </c>
      <c r="D57" s="2">
        <v>1</v>
      </c>
      <c r="E57" s="2" t="s">
        <v>105</v>
      </c>
    </row>
    <row r="58" spans="1:5" ht="20.25">
      <c r="A58" s="2">
        <v>55</v>
      </c>
      <c r="B58" s="2" t="s">
        <v>106</v>
      </c>
      <c r="C58" s="2" t="s">
        <v>107</v>
      </c>
      <c r="D58" s="2">
        <v>1</v>
      </c>
      <c r="E58" s="2" t="s">
        <v>264</v>
      </c>
    </row>
    <row r="59" spans="1:5" ht="20.25">
      <c r="A59" s="2">
        <v>56</v>
      </c>
      <c r="B59" s="2" t="s">
        <v>108</v>
      </c>
      <c r="C59" s="2" t="s">
        <v>109</v>
      </c>
      <c r="D59" s="2">
        <v>1</v>
      </c>
      <c r="E59" s="2" t="s">
        <v>265</v>
      </c>
    </row>
    <row r="60" spans="1:5" ht="20.25">
      <c r="A60" s="2">
        <v>57</v>
      </c>
      <c r="B60" s="2" t="s">
        <v>110</v>
      </c>
      <c r="C60" s="2" t="s">
        <v>111</v>
      </c>
      <c r="D60" s="2">
        <v>1</v>
      </c>
      <c r="E60" s="2" t="s">
        <v>266</v>
      </c>
    </row>
    <row r="61" spans="1:5" ht="20.25">
      <c r="A61" s="2">
        <v>58</v>
      </c>
      <c r="B61" s="2" t="s">
        <v>112</v>
      </c>
      <c r="C61" s="2"/>
      <c r="D61" s="2">
        <v>-1</v>
      </c>
      <c r="E61" s="2" t="s">
        <v>113</v>
      </c>
    </row>
    <row r="62" spans="1:5" ht="20.25">
      <c r="A62" s="2">
        <v>59</v>
      </c>
      <c r="B62" s="2" t="s">
        <v>114</v>
      </c>
      <c r="C62" s="2" t="s">
        <v>115</v>
      </c>
      <c r="D62" s="2">
        <v>1</v>
      </c>
      <c r="E62" s="2" t="s">
        <v>116</v>
      </c>
    </row>
    <row r="63" spans="1:5" ht="20.25">
      <c r="A63" s="2">
        <v>60</v>
      </c>
      <c r="B63" s="2" t="s">
        <v>117</v>
      </c>
      <c r="C63" s="2" t="s">
        <v>118</v>
      </c>
      <c r="D63" s="2">
        <v>1</v>
      </c>
      <c r="E63" s="2" t="s">
        <v>267</v>
      </c>
    </row>
    <row r="64" spans="1:5" ht="20.25">
      <c r="A64" s="2">
        <v>61</v>
      </c>
      <c r="B64" s="2" t="s">
        <v>119</v>
      </c>
      <c r="C64" s="2" t="s">
        <v>120</v>
      </c>
      <c r="D64" s="2">
        <v>1</v>
      </c>
      <c r="E64" s="2" t="s">
        <v>268</v>
      </c>
    </row>
    <row r="65" spans="1:5" ht="20.25">
      <c r="A65" s="2">
        <v>62</v>
      </c>
      <c r="B65" s="2" t="s">
        <v>121</v>
      </c>
      <c r="C65" s="2" t="s">
        <v>122</v>
      </c>
      <c r="D65" s="2">
        <v>1</v>
      </c>
      <c r="E65" s="2" t="s">
        <v>123</v>
      </c>
    </row>
    <row r="66" spans="1:5" ht="20.25">
      <c r="A66" s="2">
        <v>63</v>
      </c>
      <c r="B66" s="2" t="s">
        <v>124</v>
      </c>
      <c r="C66" s="2" t="s">
        <v>125</v>
      </c>
      <c r="D66" s="2">
        <v>1</v>
      </c>
      <c r="E66" s="2" t="s">
        <v>269</v>
      </c>
    </row>
    <row r="67" spans="1:5" ht="20.25">
      <c r="A67" s="2">
        <v>64</v>
      </c>
      <c r="B67" s="2" t="s">
        <v>126</v>
      </c>
      <c r="C67" s="2" t="s">
        <v>127</v>
      </c>
      <c r="D67" s="2">
        <v>1</v>
      </c>
      <c r="E67" s="2" t="s">
        <v>270</v>
      </c>
    </row>
    <row r="68" spans="1:5" ht="20.25">
      <c r="A68" s="2">
        <v>65</v>
      </c>
      <c r="B68" s="2" t="s">
        <v>128</v>
      </c>
      <c r="C68" s="2" t="s">
        <v>30</v>
      </c>
      <c r="D68" s="2">
        <v>1</v>
      </c>
      <c r="E68" s="2" t="s">
        <v>271</v>
      </c>
    </row>
    <row r="69" spans="1:5" ht="20.25">
      <c r="A69" s="2">
        <v>66</v>
      </c>
      <c r="B69" s="2" t="s">
        <v>129</v>
      </c>
      <c r="C69" s="2" t="s">
        <v>130</v>
      </c>
      <c r="D69" s="2">
        <v>1</v>
      </c>
      <c r="E69" s="2" t="s">
        <v>272</v>
      </c>
    </row>
    <row r="70" spans="1:5" ht="20.25">
      <c r="A70" s="2">
        <v>67</v>
      </c>
      <c r="B70" s="2" t="s">
        <v>131</v>
      </c>
      <c r="C70" s="2" t="s">
        <v>132</v>
      </c>
      <c r="D70" s="2">
        <v>1</v>
      </c>
      <c r="E70" s="2" t="s">
        <v>133</v>
      </c>
    </row>
    <row r="71" spans="1:5" ht="20.25">
      <c r="A71" s="2">
        <v>68</v>
      </c>
      <c r="B71" s="2" t="s">
        <v>134</v>
      </c>
      <c r="C71" s="2" t="s">
        <v>135</v>
      </c>
      <c r="D71" s="2">
        <v>1</v>
      </c>
      <c r="E71" s="2" t="s">
        <v>273</v>
      </c>
    </row>
    <row r="72" spans="1:5" ht="20.25">
      <c r="A72" s="2">
        <v>69</v>
      </c>
      <c r="B72" s="2" t="s">
        <v>274</v>
      </c>
      <c r="C72" s="2" t="s">
        <v>136</v>
      </c>
      <c r="D72" s="2">
        <v>1</v>
      </c>
      <c r="E72" s="2" t="s">
        <v>275</v>
      </c>
    </row>
    <row r="73" spans="1:5" ht="20.25">
      <c r="A73" s="2">
        <v>69</v>
      </c>
      <c r="B73" s="2" t="s">
        <v>276</v>
      </c>
      <c r="C73" s="2" t="s">
        <v>137</v>
      </c>
      <c r="D73" s="2">
        <v>2</v>
      </c>
      <c r="E73" s="2" t="s">
        <v>277</v>
      </c>
    </row>
    <row r="74" spans="1:5" ht="20.25">
      <c r="A74" s="2">
        <v>70</v>
      </c>
      <c r="B74" s="2" t="s">
        <v>138</v>
      </c>
      <c r="C74" s="2" t="s">
        <v>139</v>
      </c>
      <c r="D74" s="2">
        <v>1</v>
      </c>
      <c r="E74" s="2" t="s">
        <v>140</v>
      </c>
    </row>
    <row r="75" spans="1:5" ht="20.25">
      <c r="A75" s="2">
        <v>71</v>
      </c>
      <c r="B75" s="2" t="s">
        <v>141</v>
      </c>
      <c r="C75" s="2" t="s">
        <v>142</v>
      </c>
      <c r="D75" s="2">
        <v>1</v>
      </c>
      <c r="E75" s="2" t="s">
        <v>278</v>
      </c>
    </row>
    <row r="76" spans="1:5" ht="20.25">
      <c r="A76" s="2">
        <v>72</v>
      </c>
      <c r="B76" s="2" t="s">
        <v>143</v>
      </c>
      <c r="C76" s="2" t="str">
        <f>"=tˈeːw-"</f>
        <v>=tˈeːw-</v>
      </c>
      <c r="D76" s="2">
        <v>1</v>
      </c>
      <c r="E76" s="2" t="s">
        <v>279</v>
      </c>
    </row>
    <row r="77" spans="1:5" ht="20.25">
      <c r="A77" s="2">
        <v>73</v>
      </c>
      <c r="B77" s="2" t="s">
        <v>144</v>
      </c>
      <c r="C77" s="2" t="s">
        <v>145</v>
      </c>
      <c r="D77" s="2">
        <v>1</v>
      </c>
      <c r="E77" s="2" t="s">
        <v>280</v>
      </c>
    </row>
    <row r="78" spans="1:5" ht="20.25">
      <c r="A78" s="2">
        <v>74</v>
      </c>
      <c r="B78" s="2" t="s">
        <v>146</v>
      </c>
      <c r="C78" s="2" t="str">
        <f>"=čˈiʔa-"</f>
        <v>=čˈiʔa-</v>
      </c>
      <c r="D78" s="2">
        <v>1</v>
      </c>
      <c r="E78" s="2" t="s">
        <v>281</v>
      </c>
    </row>
    <row r="79" spans="1:5" ht="20.25">
      <c r="A79" s="2">
        <v>75</v>
      </c>
      <c r="B79" s="2" t="s">
        <v>147</v>
      </c>
      <c r="C79" s="2" t="s">
        <v>148</v>
      </c>
      <c r="D79" s="2">
        <v>1</v>
      </c>
      <c r="E79" s="2" t="s">
        <v>282</v>
      </c>
    </row>
    <row r="80" spans="1:5" ht="20.25">
      <c r="A80" s="2">
        <v>76</v>
      </c>
      <c r="B80" s="2" t="s">
        <v>149</v>
      </c>
      <c r="C80" s="2" t="str">
        <f>"=kˈup-"</f>
        <v>=kˈup-</v>
      </c>
      <c r="D80" s="2">
        <v>1</v>
      </c>
      <c r="E80" s="2" t="s">
        <v>150</v>
      </c>
    </row>
    <row r="81" spans="1:5" ht="20.25">
      <c r="A81" s="2">
        <v>77</v>
      </c>
      <c r="B81" s="2" t="s">
        <v>151</v>
      </c>
      <c r="C81" s="2" t="s">
        <v>152</v>
      </c>
      <c r="D81" s="2">
        <v>1</v>
      </c>
      <c r="E81" s="2" t="s">
        <v>283</v>
      </c>
    </row>
    <row r="82" spans="1:5" ht="20.25">
      <c r="A82" s="2">
        <v>78</v>
      </c>
      <c r="B82" s="2" t="s">
        <v>153</v>
      </c>
      <c r="C82" s="2" t="s">
        <v>154</v>
      </c>
      <c r="D82" s="2">
        <v>1</v>
      </c>
      <c r="E82" s="2" t="s">
        <v>284</v>
      </c>
    </row>
    <row r="83" spans="1:5" ht="20.25">
      <c r="A83" s="2">
        <v>79</v>
      </c>
      <c r="B83" s="2" t="s">
        <v>155</v>
      </c>
      <c r="C83" s="2" t="str">
        <f>"=hˈiwen-"</f>
        <v>=hˈiwen-</v>
      </c>
      <c r="D83" s="2">
        <v>1</v>
      </c>
      <c r="E83" s="2" t="s">
        <v>285</v>
      </c>
    </row>
    <row r="84" spans="1:5" ht="20.25">
      <c r="A84" s="2">
        <v>80</v>
      </c>
      <c r="B84" s="2" t="s">
        <v>156</v>
      </c>
      <c r="C84" s="2" t="s">
        <v>157</v>
      </c>
      <c r="D84" s="2">
        <v>1</v>
      </c>
      <c r="E84" s="2" t="s">
        <v>286</v>
      </c>
    </row>
    <row r="85" spans="1:5" ht="20.25">
      <c r="A85" s="2">
        <v>81</v>
      </c>
      <c r="B85" s="2" t="s">
        <v>158</v>
      </c>
      <c r="C85" s="2" t="s">
        <v>107</v>
      </c>
      <c r="D85" s="2">
        <v>1</v>
      </c>
      <c r="E85" s="2" t="s">
        <v>264</v>
      </c>
    </row>
    <row r="86" spans="1:5" ht="20.25">
      <c r="A86" s="2">
        <v>82</v>
      </c>
      <c r="B86" s="2" t="s">
        <v>159</v>
      </c>
      <c r="C86" s="2" t="s">
        <v>160</v>
      </c>
      <c r="D86" s="2">
        <v>1</v>
      </c>
      <c r="E86" s="2" t="s">
        <v>287</v>
      </c>
    </row>
    <row r="87" spans="1:5" ht="20.25">
      <c r="A87" s="2">
        <v>83</v>
      </c>
      <c r="B87" s="2" t="s">
        <v>161</v>
      </c>
      <c r="C87" s="2" t="str">
        <f>"=wˈaye- #"</f>
        <v>=wˈaye- #</v>
      </c>
      <c r="D87" s="2">
        <v>1</v>
      </c>
      <c r="E87" s="2" t="s">
        <v>288</v>
      </c>
    </row>
    <row r="88" spans="1:5" ht="20.25">
      <c r="A88" s="2">
        <v>84</v>
      </c>
      <c r="B88" s="2" t="s">
        <v>162</v>
      </c>
      <c r="C88" s="2" t="str">
        <f>"=kʷas"</f>
        <v>=kʷas</v>
      </c>
      <c r="D88" s="2">
        <v>1</v>
      </c>
      <c r="E88" s="2" t="s">
        <v>163</v>
      </c>
    </row>
    <row r="89" spans="1:5" ht="20.25">
      <c r="A89" s="2">
        <v>85</v>
      </c>
      <c r="B89" s="2" t="s">
        <v>164</v>
      </c>
      <c r="C89" s="2" t="s">
        <v>165</v>
      </c>
      <c r="D89" s="2">
        <v>1</v>
      </c>
      <c r="E89" s="2" t="s">
        <v>166</v>
      </c>
    </row>
    <row r="90" spans="1:5" ht="20.25">
      <c r="A90" s="2">
        <v>86</v>
      </c>
      <c r="B90" s="2" t="s">
        <v>167</v>
      </c>
      <c r="C90" s="2" t="s">
        <v>168</v>
      </c>
      <c r="D90" s="2">
        <v>1</v>
      </c>
      <c r="E90" s="2" t="s">
        <v>289</v>
      </c>
    </row>
    <row r="91" spans="1:5" ht="20.25">
      <c r="A91" s="2">
        <v>87</v>
      </c>
      <c r="B91" s="2" t="s">
        <v>169</v>
      </c>
      <c r="C91" s="2" t="s">
        <v>170</v>
      </c>
      <c r="D91" s="2">
        <v>1</v>
      </c>
      <c r="E91" s="2" t="s">
        <v>290</v>
      </c>
    </row>
    <row r="92" spans="1:5" ht="20.25">
      <c r="A92" s="2">
        <v>88</v>
      </c>
      <c r="B92" s="2" t="s">
        <v>171</v>
      </c>
      <c r="C92" s="2" t="s">
        <v>172</v>
      </c>
      <c r="D92" s="2">
        <v>1</v>
      </c>
      <c r="E92" s="2" t="s">
        <v>291</v>
      </c>
    </row>
    <row r="93" spans="1:5" ht="20.25">
      <c r="A93" s="2">
        <v>89</v>
      </c>
      <c r="B93" s="2" t="s">
        <v>173</v>
      </c>
      <c r="C93" s="2" t="s">
        <v>109</v>
      </c>
      <c r="D93" s="2">
        <v>1</v>
      </c>
      <c r="E93" s="2" t="s">
        <v>265</v>
      </c>
    </row>
    <row r="94" spans="1:5" ht="20.25">
      <c r="A94" s="2">
        <v>90</v>
      </c>
      <c r="B94" s="2" t="s">
        <v>174</v>
      </c>
      <c r="C94" s="2" t="s">
        <v>175</v>
      </c>
      <c r="D94" s="2">
        <v>1</v>
      </c>
      <c r="E94" s="2" t="s">
        <v>292</v>
      </c>
    </row>
    <row r="95" spans="1:5" ht="20.25">
      <c r="A95" s="2">
        <v>91</v>
      </c>
      <c r="B95" s="2" t="s">
        <v>176</v>
      </c>
      <c r="C95" s="2" t="s">
        <v>177</v>
      </c>
      <c r="D95" s="2">
        <v>1</v>
      </c>
      <c r="E95" s="2" t="s">
        <v>178</v>
      </c>
    </row>
    <row r="96" spans="1:5" ht="20.25">
      <c r="A96" s="2">
        <v>92</v>
      </c>
      <c r="B96" s="2" t="s">
        <v>179</v>
      </c>
      <c r="C96" s="2" t="str">
        <f>"=hˈiči-"</f>
        <v>=hˈiči-</v>
      </c>
      <c r="D96" s="2">
        <v>1</v>
      </c>
      <c r="E96" s="2" t="s">
        <v>293</v>
      </c>
    </row>
    <row r="97" spans="1:5" ht="20.25">
      <c r="A97" s="2">
        <v>93</v>
      </c>
      <c r="B97" s="2" t="s">
        <v>180</v>
      </c>
      <c r="C97" s="2" t="s">
        <v>181</v>
      </c>
      <c r="D97" s="2">
        <v>1</v>
      </c>
      <c r="E97" s="2" t="s">
        <v>294</v>
      </c>
    </row>
    <row r="98" spans="1:5" ht="20.25">
      <c r="A98" s="2">
        <v>94</v>
      </c>
      <c r="B98" s="2" t="s">
        <v>182</v>
      </c>
      <c r="C98" s="2" t="s">
        <v>183</v>
      </c>
      <c r="D98" s="2">
        <v>1</v>
      </c>
      <c r="E98" s="2" t="s">
        <v>184</v>
      </c>
    </row>
    <row r="99" spans="1:5" ht="20.25">
      <c r="A99" s="2">
        <v>95</v>
      </c>
      <c r="B99" s="2" t="s">
        <v>185</v>
      </c>
      <c r="C99" s="2" t="s">
        <v>186</v>
      </c>
      <c r="D99" s="2">
        <v>1</v>
      </c>
      <c r="E99" s="2" t="s">
        <v>187</v>
      </c>
    </row>
    <row r="100" spans="1:5" ht="20.25">
      <c r="A100" s="2">
        <v>96</v>
      </c>
      <c r="B100" s="2" t="s">
        <v>188</v>
      </c>
      <c r="C100" s="2" t="s">
        <v>189</v>
      </c>
      <c r="D100" s="2">
        <v>1</v>
      </c>
      <c r="E100" s="2" t="s">
        <v>295</v>
      </c>
    </row>
    <row r="101" spans="1:5" ht="20.25">
      <c r="A101" s="2">
        <v>97</v>
      </c>
      <c r="B101" s="2" t="s">
        <v>190</v>
      </c>
      <c r="C101" s="2" t="s">
        <v>191</v>
      </c>
      <c r="D101" s="2">
        <v>1</v>
      </c>
      <c r="E101" s="2" t="s">
        <v>192</v>
      </c>
    </row>
    <row r="102" spans="1:5" ht="20.25">
      <c r="A102" s="2">
        <v>98</v>
      </c>
      <c r="B102" s="2" t="s">
        <v>193</v>
      </c>
      <c r="C102" s="2" t="s">
        <v>194</v>
      </c>
      <c r="D102" s="2">
        <v>1</v>
      </c>
      <c r="E102" s="2" t="s">
        <v>296</v>
      </c>
    </row>
    <row r="103" spans="1:5" ht="20.25">
      <c r="A103" s="2">
        <v>99</v>
      </c>
      <c r="B103" s="2" t="s">
        <v>195</v>
      </c>
      <c r="C103" s="2" t="s">
        <v>196</v>
      </c>
      <c r="D103" s="2">
        <v>1</v>
      </c>
      <c r="E103" s="2" t="s">
        <v>297</v>
      </c>
    </row>
    <row r="104" spans="1:5" ht="20.25">
      <c r="A104" s="2">
        <v>100</v>
      </c>
      <c r="B104" s="2" t="s">
        <v>197</v>
      </c>
      <c r="C104" s="2" t="s">
        <v>198</v>
      </c>
      <c r="D104" s="2">
        <v>1</v>
      </c>
      <c r="E104" s="2" t="s">
        <v>298</v>
      </c>
    </row>
    <row r="105" spans="1:5" ht="20.25">
      <c r="A105" s="2">
        <v>101</v>
      </c>
      <c r="B105" s="2" t="s">
        <v>199</v>
      </c>
      <c r="C105" s="2" t="s">
        <v>200</v>
      </c>
      <c r="D105" s="2">
        <v>1</v>
      </c>
      <c r="E105" s="2" t="s">
        <v>299</v>
      </c>
    </row>
    <row r="106" spans="1:5" ht="20.25">
      <c r="A106" s="2">
        <v>102</v>
      </c>
      <c r="B106" s="2" t="s">
        <v>201</v>
      </c>
      <c r="C106" s="2" t="s">
        <v>202</v>
      </c>
      <c r="D106" s="2">
        <v>1</v>
      </c>
      <c r="E106" s="2" t="s">
        <v>300</v>
      </c>
    </row>
    <row r="107" spans="1:5" ht="20.25">
      <c r="A107" s="2">
        <v>103</v>
      </c>
      <c r="B107" s="2" t="s">
        <v>203</v>
      </c>
      <c r="C107" s="2" t="s">
        <v>204</v>
      </c>
      <c r="D107" s="2">
        <v>1</v>
      </c>
      <c r="E107" s="2" t="s">
        <v>301</v>
      </c>
    </row>
    <row r="108" spans="1:5" ht="20.25">
      <c r="A108" s="2">
        <v>104</v>
      </c>
      <c r="B108" s="2" t="s">
        <v>205</v>
      </c>
      <c r="C108" s="2" t="s">
        <v>206</v>
      </c>
      <c r="D108" s="2">
        <v>1</v>
      </c>
      <c r="E108" s="2" t="s">
        <v>207</v>
      </c>
    </row>
    <row r="109" spans="1:5" ht="20.25">
      <c r="A109" s="2">
        <v>105</v>
      </c>
      <c r="B109" s="2" t="s">
        <v>208</v>
      </c>
      <c r="C109" s="2"/>
      <c r="D109" s="2">
        <v>-1</v>
      </c>
      <c r="E109" s="2" t="s">
        <v>302</v>
      </c>
    </row>
    <row r="110" spans="1:5" ht="20.25">
      <c r="A110" s="2">
        <v>106</v>
      </c>
      <c r="B110" s="2" t="s">
        <v>209</v>
      </c>
      <c r="C110" s="2" t="s">
        <v>210</v>
      </c>
      <c r="D110" s="2">
        <v>1</v>
      </c>
      <c r="E110" s="2" t="s">
        <v>303</v>
      </c>
    </row>
    <row r="111" spans="1:5" ht="20.25">
      <c r="A111" s="2">
        <v>107</v>
      </c>
      <c r="B111" s="2" t="s">
        <v>211</v>
      </c>
      <c r="C111" s="2"/>
      <c r="D111" s="2">
        <v>-1</v>
      </c>
      <c r="E111" s="2" t="s">
        <v>304</v>
      </c>
    </row>
    <row r="112" spans="1:5" ht="20.25">
      <c r="A112" s="2">
        <v>108</v>
      </c>
      <c r="B112" s="2" t="s">
        <v>212</v>
      </c>
      <c r="C112" s="2" t="s">
        <v>213</v>
      </c>
      <c r="D112" s="2">
        <v>1</v>
      </c>
      <c r="E112" s="2" t="s">
        <v>305</v>
      </c>
    </row>
    <row r="113" spans="1:5" ht="20.25">
      <c r="A113" s="2">
        <v>109</v>
      </c>
      <c r="B113" s="2" t="s">
        <v>214</v>
      </c>
      <c r="C113" s="2" t="s">
        <v>215</v>
      </c>
      <c r="D113" s="2">
        <v>1</v>
      </c>
      <c r="E113" s="2" t="s">
        <v>306</v>
      </c>
    </row>
    <row r="114" spans="1:5" ht="20.25">
      <c r="A114" s="2">
        <v>110</v>
      </c>
      <c r="B114" s="2" t="s">
        <v>216</v>
      </c>
      <c r="C114" s="2" t="s">
        <v>217</v>
      </c>
      <c r="D114" s="2">
        <v>1</v>
      </c>
      <c r="E114" s="2" t="s">
        <v>307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2013-11-20T09:34:51Z</dcterms:created>
  <dcterms:modified xsi:type="dcterms:W3CDTF">2013-11-20T09:35:03Z</dcterms:modified>
  <cp:category/>
  <cp:version/>
  <cp:contentType/>
  <cp:contentStatus/>
</cp:coreProperties>
</file>