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4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<sst xmlns="http://schemas.openxmlformats.org/spreadsheetml/2006/main" count="709" uniqueCount="545">
  <si>
    <t>Number</t>
  </si>
  <si>
    <t>Word</t>
  </si>
  <si>
    <t>Tagoi</t>
  </si>
  <si>
    <t>Tagoi #</t>
  </si>
  <si>
    <t>Orig</t>
  </si>
  <si>
    <t>Orig #</t>
  </si>
  <si>
    <t>Tagom</t>
  </si>
  <si>
    <t>Tagom #</t>
  </si>
  <si>
    <t>Tagoi notes</t>
  </si>
  <si>
    <t>Orig notes</t>
  </si>
  <si>
    <t>Tagom notes</t>
  </si>
  <si>
    <t>all</t>
  </si>
  <si>
    <t>tàm</t>
  </si>
  <si>
    <t>Schadeberg 2013: 333.</t>
  </si>
  <si>
    <t>ashes</t>
  </si>
  <si>
    <t>ŋ=íŋór</t>
  </si>
  <si>
    <t>ŋ=ɲòrò</t>
  </si>
  <si>
    <t>ɲ=ùrì</t>
  </si>
  <si>
    <t>bark</t>
  </si>
  <si>
    <t>k=ówár</t>
  </si>
  <si>
    <t>k=òwáːr</t>
  </si>
  <si>
    <t>wàr</t>
  </si>
  <si>
    <t xml:space="preserve">belly </t>
  </si>
  <si>
    <t>k=ámè</t>
  </si>
  <si>
    <t>k=mì</t>
  </si>
  <si>
    <t>màs</t>
  </si>
  <si>
    <t>big</t>
  </si>
  <si>
    <t>lt</t>
  </si>
  <si>
    <t>bird</t>
  </si>
  <si>
    <t>w=úd</t>
  </si>
  <si>
    <t>ɕ=úd-èːn</t>
  </si>
  <si>
    <t>úd-ên</t>
  </si>
  <si>
    <t>bite</t>
  </si>
  <si>
    <t>Not attested.</t>
  </si>
  <si>
    <t>black</t>
  </si>
  <si>
    <t>ìrm</t>
  </si>
  <si>
    <t>blood</t>
  </si>
  <si>
    <t>ŋ=y</t>
  </si>
  <si>
    <t>óy-á</t>
  </si>
  <si>
    <t>bone</t>
  </si>
  <si>
    <t>k=ùh</t>
  </si>
  <si>
    <t>k=ùs</t>
  </si>
  <si>
    <t>ùrù</t>
  </si>
  <si>
    <t>breast</t>
  </si>
  <si>
    <t>pr #</t>
  </si>
  <si>
    <t>burn tr.</t>
  </si>
  <si>
    <t>heyɲ</t>
  </si>
  <si>
    <t>wònèá</t>
  </si>
  <si>
    <t>àːɲ</t>
  </si>
  <si>
    <t>Schadeberg 2013: 334.</t>
  </si>
  <si>
    <t>claw(nail)</t>
  </si>
  <si>
    <t>k=àlày</t>
  </si>
  <si>
    <t>k=àlàl</t>
  </si>
  <si>
    <t>àlàwì</t>
  </si>
  <si>
    <t>cloud</t>
  </si>
  <si>
    <t>k=rm</t>
  </si>
  <si>
    <t>k=dk</t>
  </si>
  <si>
    <t>tk ~ tg-è</t>
  </si>
  <si>
    <t>cold</t>
  </si>
  <si>
    <t>ɲm-ɲm</t>
  </si>
  <si>
    <t>come</t>
  </si>
  <si>
    <t>ánʓ</t>
  </si>
  <si>
    <t>ànʓè</t>
  </si>
  <si>
    <t>às</t>
  </si>
  <si>
    <t>die</t>
  </si>
  <si>
    <t>wùnk</t>
  </si>
  <si>
    <t>ùnàk</t>
  </si>
  <si>
    <t>dog</t>
  </si>
  <si>
    <t>w=úhú</t>
  </si>
  <si>
    <t>w=úzú</t>
  </si>
  <si>
    <t>s=ró</t>
  </si>
  <si>
    <t>drink</t>
  </si>
  <si>
    <t>àyyá</t>
  </si>
  <si>
    <t>áyá</t>
  </si>
  <si>
    <t>ày</t>
  </si>
  <si>
    <t>dry</t>
  </si>
  <si>
    <t>údî</t>
  </si>
  <si>
    <t>ear</t>
  </si>
  <si>
    <t>f=nín</t>
  </si>
  <si>
    <t>f=níːn</t>
  </si>
  <si>
    <t>nù ~ nː</t>
  </si>
  <si>
    <t>earth</t>
  </si>
  <si>
    <t>kà=bàr</t>
  </si>
  <si>
    <t>kà=bàr ~ kà=bàr</t>
  </si>
  <si>
    <t>pàr ~ pàrr</t>
  </si>
  <si>
    <t>eat</t>
  </si>
  <si>
    <t>yk</t>
  </si>
  <si>
    <t>àyá</t>
  </si>
  <si>
    <t>Schadeberg 2013: 334. Same word as 'drink' q.v.</t>
  </si>
  <si>
    <t>egg</t>
  </si>
  <si>
    <t>y=íy</t>
  </si>
  <si>
    <t>ìyé</t>
  </si>
  <si>
    <t>íyé</t>
  </si>
  <si>
    <t>Schadeberg 2013: 334. Collective form.</t>
  </si>
  <si>
    <t>eye</t>
  </si>
  <si>
    <t>y=ígt</t>
  </si>
  <si>
    <t>íŋgt</t>
  </si>
  <si>
    <t>ŋgt</t>
  </si>
  <si>
    <t>fat n.</t>
  </si>
  <si>
    <t>ŋ=àːrf</t>
  </si>
  <si>
    <t>òmà</t>
  </si>
  <si>
    <t>feather</t>
  </si>
  <si>
    <t>k=émn</t>
  </si>
  <si>
    <t>k=ìɽú</t>
  </si>
  <si>
    <t>ptèk</t>
  </si>
  <si>
    <t>fire</t>
  </si>
  <si>
    <t>k=ìbé</t>
  </si>
  <si>
    <t>k=èːbé</t>
  </si>
  <si>
    <t>ìbé</t>
  </si>
  <si>
    <t>fish</t>
  </si>
  <si>
    <t>k=ògòmn</t>
  </si>
  <si>
    <t>s=ògómn</t>
  </si>
  <si>
    <t>Schadeberg 2013: 334. Not attested, but said to be an Arabic borrowing.</t>
  </si>
  <si>
    <t>fly v.</t>
  </si>
  <si>
    <t>úrùrí</t>
  </si>
  <si>
    <t>rò</t>
  </si>
  <si>
    <t>Schadeberg 2013: 335.</t>
  </si>
  <si>
    <t>foot</t>
  </si>
  <si>
    <t>t=gn</t>
  </si>
  <si>
    <t>t=gn</t>
  </si>
  <si>
    <t>gn</t>
  </si>
  <si>
    <t>full</t>
  </si>
  <si>
    <t>tòːɕ</t>
  </si>
  <si>
    <t>tóːìɕ</t>
  </si>
  <si>
    <t>kêl</t>
  </si>
  <si>
    <t>give</t>
  </si>
  <si>
    <t>yè</t>
  </si>
  <si>
    <t>èy-nàk</t>
  </si>
  <si>
    <t>good</t>
  </si>
  <si>
    <t>k=àmr</t>
  </si>
  <si>
    <t>green</t>
  </si>
  <si>
    <t>rígl</t>
  </si>
  <si>
    <t>hair</t>
  </si>
  <si>
    <t>k=àːm</t>
  </si>
  <si>
    <t>k=àm</t>
  </si>
  <si>
    <t>àːm</t>
  </si>
  <si>
    <t>hand</t>
  </si>
  <si>
    <t>ɕ=ìŋn</t>
  </si>
  <si>
    <t>ɕ=ìŋín</t>
  </si>
  <si>
    <t>ŋn</t>
  </si>
  <si>
    <t>head</t>
  </si>
  <si>
    <t>k=áy</t>
  </si>
  <si>
    <t>áːs</t>
  </si>
  <si>
    <t>hear</t>
  </si>
  <si>
    <t>Not atested.</t>
  </si>
  <si>
    <t>heart</t>
  </si>
  <si>
    <t>y=ùr</t>
  </si>
  <si>
    <t>y=ùːr</t>
  </si>
  <si>
    <t>w</t>
  </si>
  <si>
    <t>horn</t>
  </si>
  <si>
    <t>t=úːr</t>
  </si>
  <si>
    <t>t=úːr-îɲ</t>
  </si>
  <si>
    <t>úr-n</t>
  </si>
  <si>
    <t>I</t>
  </si>
  <si>
    <t>ì-gn</t>
  </si>
  <si>
    <t>ŋ=ì</t>
  </si>
  <si>
    <t>Schadeberg 2013: 331.</t>
  </si>
  <si>
    <t>Schadeberg 2013: 332.</t>
  </si>
  <si>
    <t>kill</t>
  </si>
  <si>
    <t>ìːní</t>
  </si>
  <si>
    <t>ìnì</t>
  </si>
  <si>
    <t>knee</t>
  </si>
  <si>
    <t>yì=mbèò</t>
  </si>
  <si>
    <t>mbò</t>
  </si>
  <si>
    <t>know</t>
  </si>
  <si>
    <t>ŋyní ~ ŋyìní</t>
  </si>
  <si>
    <t>ŋìní</t>
  </si>
  <si>
    <t>yàk</t>
  </si>
  <si>
    <t>leaf</t>
  </si>
  <si>
    <t>k=ádáŋ</t>
  </si>
  <si>
    <t>k=ídáŋ</t>
  </si>
  <si>
    <t>táŋ</t>
  </si>
  <si>
    <t>lie</t>
  </si>
  <si>
    <t>ɕìrːn</t>
  </si>
  <si>
    <t>s</t>
  </si>
  <si>
    <t>Schadeberg 2013: 335. Meaning glossed as 'lie (down)'.</t>
  </si>
  <si>
    <t>liver</t>
  </si>
  <si>
    <t>k=ŋgt</t>
  </si>
  <si>
    <t>k=ŋgt</t>
  </si>
  <si>
    <t>àŋgà</t>
  </si>
  <si>
    <t>long</t>
  </si>
  <si>
    <t>àwâr</t>
  </si>
  <si>
    <t>Schadeberg 2013: 336.</t>
  </si>
  <si>
    <t>louse</t>
  </si>
  <si>
    <t>k=áːnìn ~ k=ánìn</t>
  </si>
  <si>
    <t>k=àːníːn</t>
  </si>
  <si>
    <t>àndàgn</t>
  </si>
  <si>
    <t>man</t>
  </si>
  <si>
    <t>k=ʓt</t>
  </si>
  <si>
    <t>k=ʓàt</t>
  </si>
  <si>
    <t>yígît</t>
  </si>
  <si>
    <t>many</t>
  </si>
  <si>
    <t>Schadeberg 2013: 336. Same word as 'big' q.v.</t>
  </si>
  <si>
    <t>meat</t>
  </si>
  <si>
    <t>ŋ=ífí</t>
  </si>
  <si>
    <t>ŋ=ìfì</t>
  </si>
  <si>
    <t>fás</t>
  </si>
  <si>
    <t>moon</t>
  </si>
  <si>
    <t>ɕ=ːr</t>
  </si>
  <si>
    <t>ːr</t>
  </si>
  <si>
    <t>mountain</t>
  </si>
  <si>
    <t>ɕ=ìbè</t>
  </si>
  <si>
    <t>k=bé</t>
  </si>
  <si>
    <t>nà</t>
  </si>
  <si>
    <t>mouth</t>
  </si>
  <si>
    <t>k=àʓr</t>
  </si>
  <si>
    <t>k=ìɲʓr</t>
  </si>
  <si>
    <t>ɲʓár</t>
  </si>
  <si>
    <t>name</t>
  </si>
  <si>
    <t>p=ŋn</t>
  </si>
  <si>
    <t>p=ŋn</t>
  </si>
  <si>
    <t>ŋn</t>
  </si>
  <si>
    <t>neck</t>
  </si>
  <si>
    <t>t=ágám</t>
  </si>
  <si>
    <t>t=àgám</t>
  </si>
  <si>
    <t>ndók</t>
  </si>
  <si>
    <t>new</t>
  </si>
  <si>
    <t>àwá</t>
  </si>
  <si>
    <t>night</t>
  </si>
  <si>
    <t>k=rm</t>
  </si>
  <si>
    <t>úgrì</t>
  </si>
  <si>
    <t>Schadeberg 2013: 336. Same root as 'black' q.v.</t>
  </si>
  <si>
    <t>nose</t>
  </si>
  <si>
    <t>y=ídìr</t>
  </si>
  <si>
    <t>ìndr</t>
  </si>
  <si>
    <t>ndr̀</t>
  </si>
  <si>
    <t>not</t>
  </si>
  <si>
    <t>one</t>
  </si>
  <si>
    <t>w=úttá</t>
  </si>
  <si>
    <t>ndá ~ ì=ndá</t>
  </si>
  <si>
    <t>Schadeberg 2013: 338.</t>
  </si>
  <si>
    <t>person</t>
  </si>
  <si>
    <t>k=ómbò</t>
  </si>
  <si>
    <t>k=àʓìttò</t>
  </si>
  <si>
    <t>óːm</t>
  </si>
  <si>
    <t>Schadeberg 2013: 336. Singular and plural forms are identical.</t>
  </si>
  <si>
    <t>rain</t>
  </si>
  <si>
    <t>y=àù</t>
  </si>
  <si>
    <t>y=àːw</t>
  </si>
  <si>
    <t>áú</t>
  </si>
  <si>
    <t>red</t>
  </si>
  <si>
    <t>àryáu</t>
  </si>
  <si>
    <t>road</t>
  </si>
  <si>
    <t>màːrà</t>
  </si>
  <si>
    <t>mày</t>
  </si>
  <si>
    <t>root</t>
  </si>
  <si>
    <t>p=gí</t>
  </si>
  <si>
    <t>t=glʓù</t>
  </si>
  <si>
    <t>kás</t>
  </si>
  <si>
    <t>round</t>
  </si>
  <si>
    <t>sand</t>
  </si>
  <si>
    <t>k=áfáɲ</t>
  </si>
  <si>
    <t>k=àfɲ</t>
  </si>
  <si>
    <t>rk</t>
  </si>
  <si>
    <t>say</t>
  </si>
  <si>
    <t>mànák</t>
  </si>
  <si>
    <t>mànâk</t>
  </si>
  <si>
    <t>see</t>
  </si>
  <si>
    <t>èːlm</t>
  </si>
  <si>
    <t>ìlàm</t>
  </si>
  <si>
    <t>ìːlàm</t>
  </si>
  <si>
    <t>seed</t>
  </si>
  <si>
    <t>ìɲì-wín</t>
  </si>
  <si>
    <t>láswì</t>
  </si>
  <si>
    <t>Schadeberg 2013: 335. Polysemy: 'fruit / seed'.</t>
  </si>
  <si>
    <t>sit</t>
  </si>
  <si>
    <t>ùdːn</t>
  </si>
  <si>
    <t>y=ùdén</t>
  </si>
  <si>
    <t>m</t>
  </si>
  <si>
    <t>Schadeberg 2013: 337.</t>
  </si>
  <si>
    <t>skin</t>
  </si>
  <si>
    <t>t=àrk</t>
  </si>
  <si>
    <t>t=àràk</t>
  </si>
  <si>
    <t>ràk</t>
  </si>
  <si>
    <t>sleep</t>
  </si>
  <si>
    <t>ɕr</t>
  </si>
  <si>
    <t>ùndːnì</t>
  </si>
  <si>
    <t>small</t>
  </si>
  <si>
    <t>áytà ~ áyttà</t>
  </si>
  <si>
    <t>smoke</t>
  </si>
  <si>
    <t>krk</t>
  </si>
  <si>
    <t>tùl</t>
  </si>
  <si>
    <t>stand</t>
  </si>
  <si>
    <t>ŕnà</t>
  </si>
  <si>
    <t>à=rnà</t>
  </si>
  <si>
    <t>star</t>
  </si>
  <si>
    <t>tá=láɲ</t>
  </si>
  <si>
    <t>tà=lìɲ</t>
  </si>
  <si>
    <t>lɲ</t>
  </si>
  <si>
    <t>stone</t>
  </si>
  <si>
    <t>y=rŋân</t>
  </si>
  <si>
    <t>y=rŋáːn</t>
  </si>
  <si>
    <t>r̀ŋàːn</t>
  </si>
  <si>
    <t>sun</t>
  </si>
  <si>
    <t>y=áːn</t>
  </si>
  <si>
    <t>áːn-</t>
  </si>
  <si>
    <t>swim</t>
  </si>
  <si>
    <t>tail</t>
  </si>
  <si>
    <t>t=èyk</t>
  </si>
  <si>
    <t>t=ìːk</t>
  </si>
  <si>
    <t>yk</t>
  </si>
  <si>
    <t>that</t>
  </si>
  <si>
    <t>this</t>
  </si>
  <si>
    <t>thou</t>
  </si>
  <si>
    <t>-gn</t>
  </si>
  <si>
    <t>ŋ=</t>
  </si>
  <si>
    <t>tongue</t>
  </si>
  <si>
    <t>t=áŋlàk</t>
  </si>
  <si>
    <t>t=àŋlk</t>
  </si>
  <si>
    <t>àŋà</t>
  </si>
  <si>
    <t>tooth</t>
  </si>
  <si>
    <t>t=íɲn</t>
  </si>
  <si>
    <t>t=ìɲìn</t>
  </si>
  <si>
    <t>ɲîn</t>
  </si>
  <si>
    <t>tree</t>
  </si>
  <si>
    <t>k=àf</t>
  </si>
  <si>
    <t>k=àf</t>
  </si>
  <si>
    <t>lás</t>
  </si>
  <si>
    <t>two</t>
  </si>
  <si>
    <t>w=ùkkók</t>
  </si>
  <si>
    <t>à=rk ~ rk</t>
  </si>
  <si>
    <t>walk (go)</t>
  </si>
  <si>
    <t>ː-d</t>
  </si>
  <si>
    <t>-nd</t>
  </si>
  <si>
    <t>-ndk</t>
  </si>
  <si>
    <t>warm (hot)</t>
  </si>
  <si>
    <t>wî</t>
  </si>
  <si>
    <t>water</t>
  </si>
  <si>
    <t>ŋày</t>
  </si>
  <si>
    <t>ŋàːy</t>
  </si>
  <si>
    <t>ègà</t>
  </si>
  <si>
    <t>we</t>
  </si>
  <si>
    <t>n=ì-gn</t>
  </si>
  <si>
    <t>ŋ=ì-nd</t>
  </si>
  <si>
    <t>what</t>
  </si>
  <si>
    <t>áː-gn</t>
  </si>
  <si>
    <t>à-gn</t>
  </si>
  <si>
    <t>áː</t>
  </si>
  <si>
    <t>white</t>
  </si>
  <si>
    <t>à=br</t>
  </si>
  <si>
    <t>who</t>
  </si>
  <si>
    <t>tá-ʓn</t>
  </si>
  <si>
    <t>tàː-ʓ</t>
  </si>
  <si>
    <t>táː</t>
  </si>
  <si>
    <t>woman</t>
  </si>
  <si>
    <t>wìy</t>
  </si>
  <si>
    <t>k=úmbò</t>
  </si>
  <si>
    <t>yáːn-</t>
  </si>
  <si>
    <t>yellow</t>
  </si>
  <si>
    <t>far</t>
  </si>
  <si>
    <t>drdn</t>
  </si>
  <si>
    <t>tàkkáy</t>
  </si>
  <si>
    <t>mêl</t>
  </si>
  <si>
    <t>heavy</t>
  </si>
  <si>
    <t>wúk</t>
  </si>
  <si>
    <t>near</t>
  </si>
  <si>
    <t>gàttŋ</t>
  </si>
  <si>
    <t>tgt</t>
  </si>
  <si>
    <t>àwàt</t>
  </si>
  <si>
    <t>salt</t>
  </si>
  <si>
    <t>mdò</t>
  </si>
  <si>
    <t>mndù</t>
  </si>
  <si>
    <t>mùdè</t>
  </si>
  <si>
    <t>short</t>
  </si>
  <si>
    <t>òtóát</t>
  </si>
  <si>
    <t>snake</t>
  </si>
  <si>
    <t>w=ín</t>
  </si>
  <si>
    <t>w=íːn</t>
  </si>
  <si>
    <t>úní</t>
  </si>
  <si>
    <t>thin</t>
  </si>
  <si>
    <t>à=sːr</t>
  </si>
  <si>
    <t>wind</t>
  </si>
  <si>
    <t>yél</t>
  </si>
  <si>
    <t>íːlí</t>
  </si>
  <si>
    <t>worm</t>
  </si>
  <si>
    <t>y=àbln</t>
  </si>
  <si>
    <t>k=íŋgíyàŋ</t>
  </si>
  <si>
    <t>rîŋ</t>
  </si>
  <si>
    <t>year</t>
  </si>
  <si>
    <t>k=àdàk</t>
  </si>
  <si>
    <t>k=àtàk</t>
  </si>
  <si>
    <t>tàk</t>
  </si>
  <si>
    <r>
      <t>Compiled and annotated by G. Starostin.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 xml:space="preserve">: </t>
    </r>
    <r>
      <rPr>
        <u val="single"/>
        <sz val="11"/>
        <color indexed="8"/>
        <rFont val="Starling Serif"/>
        <family val="1"/>
      </rPr>
      <t>Schadeberg 2013</t>
    </r>
    <r>
      <rPr>
        <sz val="11"/>
        <color indexed="8"/>
        <rFont val="Starling Serif"/>
        <family val="1"/>
      </rPr>
      <t xml:space="preserve">.} {Ethnologue: tag.} {Glottolog: tago1246.} </t>
    </r>
  </si>
  <si>
    <r>
      <t>Compiled and annotated by G. Starostin.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 xml:space="preserve">: </t>
    </r>
    <r>
      <rPr>
        <u val="single"/>
        <sz val="11"/>
        <color indexed="8"/>
        <rFont val="Starling Serif"/>
        <family val="1"/>
      </rPr>
      <t>Schadeberg 2013</t>
    </r>
    <r>
      <rPr>
        <sz val="11"/>
        <color indexed="8"/>
        <rFont val="Starling Serif"/>
        <family val="1"/>
      </rPr>
      <t xml:space="preserve">.} {Ethnologue: ras.} {Glottolog: tega1236.} </t>
    </r>
  </si>
  <si>
    <r>
      <t xml:space="preserve">Schadeberg 2013: 333. Quoted as </t>
    </r>
    <r>
      <rPr>
        <i/>
        <sz val="11"/>
        <color indexed="8"/>
        <rFont val="Starling Serif"/>
        <family val="1"/>
      </rPr>
      <t>=ùttú</t>
    </r>
    <r>
      <rPr>
        <sz val="11"/>
        <color indexed="8"/>
        <rFont val="Starling Serif"/>
        <family val="1"/>
      </rPr>
      <t xml:space="preserve"> in [Muratori 1979: 64].</t>
    </r>
  </si>
  <si>
    <r>
      <t xml:space="preserve">Schadeberg 2013: 333. Plural: </t>
    </r>
    <r>
      <rPr>
        <i/>
        <sz val="11"/>
        <color indexed="8"/>
        <rFont val="Starling Serif"/>
        <family val="1"/>
      </rPr>
      <t>h=ówár</t>
    </r>
    <r>
      <rPr>
        <sz val="11"/>
        <color indexed="8"/>
        <rFont val="Starling Serif"/>
        <family val="1"/>
      </rPr>
      <t>.</t>
    </r>
  </si>
  <si>
    <r>
      <t xml:space="preserve">Schadeberg 2013: 333. Plural: </t>
    </r>
    <r>
      <rPr>
        <i/>
        <sz val="11"/>
        <color indexed="8"/>
        <rFont val="Starling Serif"/>
        <family val="1"/>
      </rPr>
      <t>s=òwáːr</t>
    </r>
    <r>
      <rPr>
        <sz val="11"/>
        <color indexed="8"/>
        <rFont val="Starling Serif"/>
        <family val="1"/>
      </rPr>
      <t xml:space="preserve">. Differently in [Muratori 1979: 65]: sg. </t>
    </r>
    <r>
      <rPr>
        <i/>
        <sz val="11"/>
        <color indexed="8"/>
        <rFont val="Starling Serif"/>
        <family val="1"/>
      </rPr>
      <t>k=ìmbàkl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s=ìmbàkl</t>
    </r>
    <r>
      <rPr>
        <sz val="11"/>
        <color indexed="8"/>
        <rFont val="Starling Serif"/>
        <family val="1"/>
      </rPr>
      <t>.</t>
    </r>
  </si>
  <si>
    <r>
      <t xml:space="preserve">Schadeberg 2013: 333. Plural: </t>
    </r>
    <r>
      <rPr>
        <i/>
        <sz val="11"/>
        <color indexed="8"/>
        <rFont val="Starling Serif"/>
        <family val="1"/>
      </rPr>
      <t>h=ámè</t>
    </r>
    <r>
      <rPr>
        <sz val="11"/>
        <color indexed="8"/>
        <rFont val="Starling Serif"/>
        <family val="1"/>
      </rPr>
      <t>.</t>
    </r>
  </si>
  <si>
    <r>
      <t xml:space="preserve">Schadeberg 2013: 333. Plural: </t>
    </r>
    <r>
      <rPr>
        <i/>
        <sz val="11"/>
        <color indexed="8"/>
        <rFont val="Starling Serif"/>
        <family val="1"/>
      </rPr>
      <t>s=mì</t>
    </r>
    <r>
      <rPr>
        <sz val="11"/>
        <color indexed="8"/>
        <rFont val="Starling Serif"/>
        <family val="1"/>
      </rPr>
      <t xml:space="preserve">. Quoted as sg. </t>
    </r>
    <r>
      <rPr>
        <i/>
        <sz val="11"/>
        <color indexed="8"/>
        <rFont val="Starling Serif"/>
        <family val="1"/>
      </rPr>
      <t>k=ı̀m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s=ı̀m</t>
    </r>
    <r>
      <rPr>
        <sz val="11"/>
        <color indexed="8"/>
        <rFont val="Starling Serif"/>
        <family val="1"/>
      </rPr>
      <t xml:space="preserve"> in [Muratori 1979: 66].</t>
    </r>
  </si>
  <si>
    <r>
      <t xml:space="preserve">Schadeberg 2013: 333. Plural: </t>
    </r>
    <r>
      <rPr>
        <i/>
        <sz val="11"/>
        <color indexed="8"/>
        <rFont val="Starling Serif"/>
        <family val="1"/>
      </rPr>
      <t>à=más</t>
    </r>
    <r>
      <rPr>
        <sz val="11"/>
        <color indexed="8"/>
        <rFont val="Starling Serif"/>
        <family val="1"/>
      </rPr>
      <t>.</t>
    </r>
  </si>
  <si>
    <r>
      <t xml:space="preserve">Schadeberg 2013: 333. Plural: </t>
    </r>
    <r>
      <rPr>
        <i/>
        <sz val="11"/>
        <color indexed="8"/>
        <rFont val="Starling Serif"/>
        <family val="1"/>
      </rPr>
      <t>=òdrô-n</t>
    </r>
    <r>
      <rPr>
        <sz val="11"/>
        <color indexed="8"/>
        <rFont val="Starling Serif"/>
        <family val="1"/>
      </rPr>
      <t>.</t>
    </r>
  </si>
  <si>
    <r>
      <t xml:space="preserve">Schadeberg 2013: 333. Quoted as </t>
    </r>
    <r>
      <rPr>
        <i/>
        <sz val="11"/>
        <color indexed="8"/>
        <rFont val="Starling Serif"/>
        <family val="1"/>
      </rPr>
      <t>=ùdró</t>
    </r>
    <r>
      <rPr>
        <sz val="11"/>
        <color indexed="8"/>
        <rFont val="Starling Serif"/>
        <family val="1"/>
      </rPr>
      <t xml:space="preserve"> in [Muratori 1979: 66].</t>
    </r>
  </si>
  <si>
    <r>
      <t xml:space="preserve">Schadeberg 2013: 333. Plural: </t>
    </r>
    <r>
      <rPr>
        <i/>
        <sz val="11"/>
        <color indexed="8"/>
        <rFont val="Starling Serif"/>
        <family val="1"/>
      </rPr>
      <t>ld-</t>
    </r>
    <r>
      <rPr>
        <sz val="11"/>
        <color indexed="8"/>
        <rFont val="Starling Serif"/>
        <family val="1"/>
      </rPr>
      <t>.</t>
    </r>
  </si>
  <si>
    <r>
      <t xml:space="preserve">Schadeberg 2013: 333. Plural: </t>
    </r>
    <r>
      <rPr>
        <i/>
        <sz val="11"/>
        <color indexed="8"/>
        <rFont val="Starling Serif"/>
        <family val="1"/>
      </rPr>
      <t>y=úd-n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w=ut</t>
    </r>
    <r>
      <rPr>
        <sz val="11"/>
        <color indexed="8"/>
        <rFont val="Starling Serif"/>
        <family val="1"/>
      </rPr>
      <t xml:space="preserve"> in [Stevenson 1956: 46].</t>
    </r>
  </si>
  <si>
    <r>
      <t xml:space="preserve">Schadeberg 2013: 333. Plural: </t>
    </r>
    <r>
      <rPr>
        <i/>
        <sz val="11"/>
        <color indexed="8"/>
        <rFont val="Starling Serif"/>
        <family val="1"/>
      </rPr>
      <t>y=úd-én</t>
    </r>
    <r>
      <rPr>
        <sz val="11"/>
        <color indexed="8"/>
        <rFont val="Starling Serif"/>
        <family val="1"/>
      </rPr>
      <t xml:space="preserve">. Quoted as sg. </t>
    </r>
    <r>
      <rPr>
        <i/>
        <sz val="11"/>
        <color indexed="8"/>
        <rFont val="Starling Serif"/>
        <family val="1"/>
      </rPr>
      <t>ɕ=údén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ɲ=údén</t>
    </r>
    <r>
      <rPr>
        <sz val="11"/>
        <color indexed="8"/>
        <rFont val="Starling Serif"/>
        <family val="1"/>
      </rPr>
      <t xml:space="preserve"> in [Muratori 1979: 66].</t>
    </r>
  </si>
  <si>
    <r>
      <t xml:space="preserve">Schadeberg 2013: 333. Plural: </t>
    </r>
    <r>
      <rPr>
        <i/>
        <sz val="11"/>
        <color indexed="8"/>
        <rFont val="Starling Serif"/>
        <family val="1"/>
      </rPr>
      <t>úd-énè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ud-en</t>
    </r>
    <r>
      <rPr>
        <sz val="11"/>
        <color indexed="8"/>
        <rFont val="Starling Serif"/>
        <family val="1"/>
      </rPr>
      <t xml:space="preserve"> in [Stevenson 1956: 46].</t>
    </r>
  </si>
  <si>
    <r>
      <t xml:space="preserve">Schadeberg 2013: 333. Quoted as </t>
    </r>
    <r>
      <rPr>
        <i/>
        <sz val="11"/>
        <color indexed="8"/>
        <rFont val="Starling Serif"/>
        <family val="1"/>
      </rPr>
      <t>=èrmó</t>
    </r>
    <r>
      <rPr>
        <sz val="11"/>
        <color indexed="8"/>
        <rFont val="Starling Serif"/>
        <family val="1"/>
      </rPr>
      <t xml:space="preserve"> in [Muratori 1979: 66].</t>
    </r>
  </si>
  <si>
    <r>
      <t xml:space="preserve">Schadeberg 2013: 333. Quoted as </t>
    </r>
    <r>
      <rPr>
        <i/>
        <sz val="11"/>
        <color indexed="8"/>
        <rFont val="Starling Serif"/>
        <family val="1"/>
      </rPr>
      <t>ŋ=óyí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ŋ=óí</t>
    </r>
    <r>
      <rPr>
        <sz val="11"/>
        <color indexed="8"/>
        <rFont val="Starling Serif"/>
        <family val="1"/>
      </rPr>
      <t xml:space="preserve"> in [Muratori 1979: 66].</t>
    </r>
  </si>
  <si>
    <r>
      <t xml:space="preserve">Schadeberg 2013: 333. Plural: </t>
    </r>
    <r>
      <rPr>
        <i/>
        <sz val="11"/>
        <color indexed="8"/>
        <rFont val="Starling Serif"/>
        <family val="1"/>
      </rPr>
      <t>óy-on</t>
    </r>
    <r>
      <rPr>
        <sz val="11"/>
        <color indexed="8"/>
        <rFont val="Starling Serif"/>
        <family val="1"/>
      </rPr>
      <t>.</t>
    </r>
  </si>
  <si>
    <r>
      <t xml:space="preserve">Schadeberg 2013: 333. Plural: </t>
    </r>
    <r>
      <rPr>
        <i/>
        <sz val="11"/>
        <color indexed="8"/>
        <rFont val="Starling Serif"/>
        <family val="1"/>
      </rPr>
      <t>h=ùh</t>
    </r>
    <r>
      <rPr>
        <sz val="11"/>
        <color indexed="8"/>
        <rFont val="Starling Serif"/>
        <family val="1"/>
      </rPr>
      <t>.</t>
    </r>
  </si>
  <si>
    <r>
      <t xml:space="preserve">Schadeberg 2013: 333. Plural: </t>
    </r>
    <r>
      <rPr>
        <i/>
        <sz val="11"/>
        <color indexed="8"/>
        <rFont val="Starling Serif"/>
        <family val="1"/>
      </rPr>
      <t>s=ùs</t>
    </r>
    <r>
      <rPr>
        <sz val="11"/>
        <color indexed="8"/>
        <rFont val="Starling Serif"/>
        <family val="1"/>
      </rPr>
      <t xml:space="preserve">. Quoted as sg. </t>
    </r>
    <r>
      <rPr>
        <i/>
        <sz val="11"/>
        <color indexed="8"/>
        <rFont val="Starling Serif"/>
        <family val="1"/>
      </rPr>
      <t>k=ús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s=ús</t>
    </r>
    <r>
      <rPr>
        <sz val="11"/>
        <color indexed="8"/>
        <rFont val="Starling Serif"/>
        <family val="1"/>
      </rPr>
      <t xml:space="preserve"> in [Muratori 1979: 66].</t>
    </r>
  </si>
  <si>
    <r>
      <t xml:space="preserve">Schadeberg 2013: 333. Plural: </t>
    </r>
    <r>
      <rPr>
        <i/>
        <sz val="11"/>
        <color indexed="8"/>
        <rFont val="Starling Serif"/>
        <family val="1"/>
      </rPr>
      <t>ùrû-n</t>
    </r>
    <r>
      <rPr>
        <sz val="11"/>
        <color indexed="8"/>
        <rFont val="Starling Serif"/>
        <family val="1"/>
      </rPr>
      <t>.</t>
    </r>
  </si>
  <si>
    <r>
      <t xml:space="preserve">Not properly attested. Cf. sg. </t>
    </r>
    <r>
      <rPr>
        <i/>
        <sz val="11"/>
        <color indexed="8"/>
        <rFont val="Starling Serif"/>
        <family val="1"/>
      </rPr>
      <t>t=mɲ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ŋ=mɲ</t>
    </r>
    <r>
      <rPr>
        <sz val="11"/>
        <color indexed="8"/>
        <rFont val="Starling Serif"/>
        <family val="1"/>
      </rPr>
      <t xml:space="preserve"> '(female) breast' in [Schadeberg 2013: 333].</t>
    </r>
  </si>
  <si>
    <r>
      <t xml:space="preserve">Muratori 1979: 68. Plural: </t>
    </r>
    <r>
      <rPr>
        <i/>
        <sz val="11"/>
        <color indexed="8"/>
        <rFont val="Starling Serif"/>
        <family val="1"/>
      </rPr>
      <t>yí=br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yí=bır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pr-t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pùr-t</t>
    </r>
    <r>
      <rPr>
        <sz val="11"/>
        <color indexed="8"/>
        <rFont val="Starling Serif"/>
        <family val="1"/>
      </rPr>
      <t xml:space="preserve">. Meaning glossed as 'chest'. Not attested in Schadeberg's wordlist. Cf. sg. </t>
    </r>
    <r>
      <rPr>
        <i/>
        <sz val="11"/>
        <color indexed="8"/>
        <rFont val="Starling Serif"/>
        <family val="1"/>
      </rPr>
      <t>t=mìɲ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ŋ=mìɲ</t>
    </r>
    <r>
      <rPr>
        <sz val="11"/>
        <color indexed="8"/>
        <rFont val="Starling Serif"/>
        <family val="1"/>
      </rPr>
      <t xml:space="preserve"> '(female) breast' in [Schadeberg 2013: 333], quoted as sg. </t>
    </r>
    <r>
      <rPr>
        <i/>
        <sz val="11"/>
        <color indexed="8"/>
        <rFont val="Starling Serif"/>
        <family val="1"/>
      </rPr>
      <t>t=ı́mɲ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ŋ=ı́mɲ</t>
    </r>
    <r>
      <rPr>
        <sz val="11"/>
        <color indexed="8"/>
        <rFont val="Starling Serif"/>
        <family val="1"/>
      </rPr>
      <t xml:space="preserve"> in [Muratori 1979: 67].</t>
    </r>
  </si>
  <si>
    <r>
      <t xml:space="preserve">Not properly attested. Cf. sg. </t>
    </r>
    <r>
      <rPr>
        <i/>
        <sz val="11"/>
        <color indexed="8"/>
        <rFont val="Starling Serif"/>
        <family val="1"/>
      </rPr>
      <t>mîn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=mín</t>
    </r>
    <r>
      <rPr>
        <sz val="11"/>
        <color indexed="8"/>
        <rFont val="Starling Serif"/>
        <family val="1"/>
      </rPr>
      <t xml:space="preserve"> '(female) breast' in [Schadeberg 2013: 333].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</si>
  <si>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h=àlày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</si>
  <si>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s=àlàl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ɕ=àlàl ʓí=dáráŋ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ɲ=àlál ɲí=dáráŋ</t>
    </r>
    <r>
      <rPr>
        <sz val="11"/>
        <color indexed="8"/>
        <rFont val="Starling Serif"/>
        <family val="1"/>
      </rPr>
      <t>, lit. "finger of outside" in [Muratori 1979: 82].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</si>
  <si>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àlàwî-n</t>
    </r>
    <r>
      <rPr>
        <sz val="11"/>
        <color indexed="8"/>
        <rFont val="Starling Serif"/>
        <family val="1"/>
      </rPr>
      <t>.</t>
    </r>
  </si>
  <si>
    <r>
      <t xml:space="preserve">Schadeberg 2013: 334. Plural: </t>
    </r>
    <r>
      <rPr>
        <i/>
        <sz val="11"/>
        <color indexed="8"/>
        <rFont val="Starling Serif"/>
        <family val="1"/>
      </rPr>
      <t>h=rm-t</t>
    </r>
    <r>
      <rPr>
        <sz val="11"/>
        <color indexed="8"/>
        <rFont val="Starling Serif"/>
        <family val="1"/>
      </rPr>
      <t>.</t>
    </r>
  </si>
  <si>
    <r>
      <t xml:space="preserve">Schadeberg 2013: 334. Plural: </t>
    </r>
    <r>
      <rPr>
        <i/>
        <sz val="11"/>
        <color indexed="8"/>
        <rFont val="Starling Serif"/>
        <family val="1"/>
      </rPr>
      <t>s=dg-n</t>
    </r>
    <r>
      <rPr>
        <sz val="11"/>
        <color indexed="8"/>
        <rFont val="Starling Serif"/>
        <family val="1"/>
      </rPr>
      <t>.</t>
    </r>
  </si>
  <si>
    <r>
      <t xml:space="preserve">Schadeberg 2013: 334. Plural: </t>
    </r>
    <r>
      <rPr>
        <i/>
        <sz val="11"/>
        <color indexed="8"/>
        <rFont val="Starling Serif"/>
        <family val="1"/>
      </rPr>
      <t>=dk</t>
    </r>
    <r>
      <rPr>
        <sz val="11"/>
        <color indexed="8"/>
        <rFont val="Starling Serif"/>
        <family val="1"/>
      </rPr>
      <t>.</t>
    </r>
  </si>
  <si>
    <r>
      <t xml:space="preserve">Schadeberg 2013: 334. Cf. </t>
    </r>
    <r>
      <rPr>
        <i/>
        <sz val="11"/>
        <color indexed="8"/>
        <rFont val="Starling Serif"/>
        <family val="1"/>
      </rPr>
      <t>yòs</t>
    </r>
    <r>
      <rPr>
        <sz val="11"/>
        <color indexed="8"/>
        <rFont val="Starling Serif"/>
        <family val="1"/>
      </rPr>
      <t xml:space="preserve"> 'coldness' in [Muratori 1979: 68].</t>
    </r>
  </si>
  <si>
    <r>
      <t xml:space="preserve">Schadeberg 2013: 334. Quoted from [Muratori 1979: 68] (present stem), which also adds the past stem </t>
    </r>
    <r>
      <rPr>
        <i/>
        <sz val="11"/>
        <color indexed="8"/>
        <rFont val="Starling Serif"/>
        <family val="1"/>
      </rPr>
      <t>àndí-t</t>
    </r>
    <r>
      <rPr>
        <sz val="11"/>
        <color indexed="8"/>
        <rFont val="Starling Serif"/>
        <family val="1"/>
      </rPr>
      <t xml:space="preserve"> and the suppletive imperative stem </t>
    </r>
    <r>
      <rPr>
        <i/>
        <sz val="11"/>
        <color indexed="8"/>
        <rFont val="Starling Serif"/>
        <family val="1"/>
      </rPr>
      <t>g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g-dàn</t>
    </r>
    <r>
      <rPr>
        <sz val="11"/>
        <color indexed="8"/>
        <rFont val="Starling Serif"/>
        <family val="1"/>
      </rPr>
      <t>.</t>
    </r>
  </si>
  <si>
    <r>
      <t xml:space="preserve">Schadeberg 2013: 334. Quoted from [Muratori 1979: 70], which also adds paradigmatic information: present stem </t>
    </r>
    <r>
      <rPr>
        <i/>
        <sz val="11"/>
        <color indexed="8"/>
        <rFont val="Starling Serif"/>
        <family val="1"/>
      </rPr>
      <t>ùník</t>
    </r>
    <r>
      <rPr>
        <sz val="11"/>
        <color indexed="8"/>
        <rFont val="Starling Serif"/>
        <family val="1"/>
      </rPr>
      <t xml:space="preserve">, past stem </t>
    </r>
    <r>
      <rPr>
        <i/>
        <sz val="11"/>
        <color indexed="8"/>
        <rFont val="Starling Serif"/>
        <family val="1"/>
      </rPr>
      <t>ùnàk</t>
    </r>
    <r>
      <rPr>
        <sz val="11"/>
        <color indexed="8"/>
        <rFont val="Starling Serif"/>
        <family val="1"/>
      </rPr>
      <t xml:space="preserve">, imperative </t>
    </r>
    <r>
      <rPr>
        <i/>
        <sz val="11"/>
        <color indexed="8"/>
        <rFont val="Starling Serif"/>
        <family val="1"/>
      </rPr>
      <t>k=nk-</t>
    </r>
    <r>
      <rPr>
        <sz val="11"/>
        <color indexed="8"/>
        <rFont val="Starling Serif"/>
        <family val="1"/>
      </rPr>
      <t>.</t>
    </r>
  </si>
  <si>
    <r>
      <t xml:space="preserve">Schadeberg 2013: 334. Plural: </t>
    </r>
    <r>
      <rPr>
        <i/>
        <sz val="11"/>
        <color indexed="8"/>
        <rFont val="Starling Serif"/>
        <family val="1"/>
      </rPr>
      <t>y=úhúw-n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w=uhu</t>
    </r>
    <r>
      <rPr>
        <sz val="11"/>
        <color indexed="8"/>
        <rFont val="Starling Serif"/>
        <family val="1"/>
      </rPr>
      <t xml:space="preserve"> in [Stevenson 1956: 46].</t>
    </r>
  </si>
  <si>
    <r>
      <t xml:space="preserve">Schadeberg 2013: 334. Plural: </t>
    </r>
    <r>
      <rPr>
        <i/>
        <sz val="11"/>
        <color indexed="8"/>
        <rFont val="Starling Serif"/>
        <family val="1"/>
      </rPr>
      <t>y=úzúw-n</t>
    </r>
    <r>
      <rPr>
        <sz val="11"/>
        <color indexed="8"/>
        <rFont val="Starling Serif"/>
        <family val="1"/>
      </rPr>
      <t xml:space="preserve">. Quoted as sg. </t>
    </r>
    <r>
      <rPr>
        <i/>
        <sz val="11"/>
        <color indexed="8"/>
        <rFont val="Starling Serif"/>
        <family val="1"/>
      </rPr>
      <t>w=s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y=úsú-wèn</t>
    </r>
    <r>
      <rPr>
        <sz val="11"/>
        <color indexed="8"/>
        <rFont val="Starling Serif"/>
        <family val="1"/>
      </rPr>
      <t xml:space="preserve"> in [Muratori 1979: 70].</t>
    </r>
  </si>
  <si>
    <r>
      <t xml:space="preserve">Schadeberg 2013: 334. Plural: </t>
    </r>
    <r>
      <rPr>
        <i/>
        <sz val="11"/>
        <color indexed="8"/>
        <rFont val="Starling Serif"/>
        <family val="1"/>
      </rPr>
      <t>=sróː-n</t>
    </r>
    <r>
      <rPr>
        <sz val="11"/>
        <color indexed="8"/>
        <rFont val="Starling Serif"/>
        <family val="1"/>
      </rPr>
      <t xml:space="preserve">. Quoted as </t>
    </r>
    <r>
      <rPr>
        <i/>
        <sz val="11"/>
        <color indexed="8"/>
        <rFont val="Starling Serif"/>
        <family val="1"/>
      </rPr>
      <t>s=iru</t>
    </r>
    <r>
      <rPr>
        <sz val="11"/>
        <color indexed="8"/>
        <rFont val="Starling Serif"/>
        <family val="1"/>
      </rPr>
      <t xml:space="preserve"> in [Stevenson 1956: 46].</t>
    </r>
  </si>
  <si>
    <r>
      <t xml:space="preserve">Schadeberg 2013: 334. Quoted as </t>
    </r>
    <r>
      <rPr>
        <i/>
        <sz val="11"/>
        <color indexed="8"/>
        <rFont val="Starling Serif"/>
        <family val="1"/>
      </rPr>
      <t>=ıya</t>
    </r>
    <r>
      <rPr>
        <sz val="11"/>
        <color indexed="8"/>
        <rFont val="Starling Serif"/>
        <family val="1"/>
      </rPr>
      <t xml:space="preserve">, present stem </t>
    </r>
    <r>
      <rPr>
        <i/>
        <sz val="11"/>
        <color indexed="8"/>
        <rFont val="Starling Serif"/>
        <family val="1"/>
      </rPr>
      <t>àyá</t>
    </r>
    <r>
      <rPr>
        <sz val="11"/>
        <color indexed="8"/>
        <rFont val="Starling Serif"/>
        <family val="1"/>
      </rPr>
      <t xml:space="preserve">, past stem </t>
    </r>
    <r>
      <rPr>
        <i/>
        <sz val="11"/>
        <color indexed="8"/>
        <rFont val="Starling Serif"/>
        <family val="1"/>
      </rPr>
      <t>=yà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yâ</t>
    </r>
    <r>
      <rPr>
        <sz val="11"/>
        <color indexed="8"/>
        <rFont val="Starling Serif"/>
        <family val="1"/>
      </rPr>
      <t xml:space="preserve">, imperative </t>
    </r>
    <r>
      <rPr>
        <i/>
        <sz val="11"/>
        <color indexed="8"/>
        <rFont val="Starling Serif"/>
        <family val="1"/>
      </rPr>
      <t>k=yà</t>
    </r>
    <r>
      <rPr>
        <sz val="11"/>
        <color indexed="8"/>
        <rFont val="Starling Serif"/>
        <family val="1"/>
      </rPr>
      <t xml:space="preserve"> in [Muratori 1979: 71].</t>
    </r>
  </si>
  <si>
    <r>
      <t xml:space="preserve">Schadeberg 2013: 334. Plural: </t>
    </r>
    <r>
      <rPr>
        <i/>
        <sz val="11"/>
        <color indexed="8"/>
        <rFont val="Starling Serif"/>
        <family val="1"/>
      </rPr>
      <t>f=néd-ìt</t>
    </r>
    <r>
      <rPr>
        <sz val="11"/>
        <color indexed="8"/>
        <rFont val="Starling Serif"/>
        <family val="1"/>
      </rPr>
      <t>.</t>
    </r>
  </si>
  <si>
    <r>
      <t xml:space="preserve">Schadeberg 2013: 334. Plural: </t>
    </r>
    <r>
      <rPr>
        <i/>
        <sz val="11"/>
        <color indexed="8"/>
        <rFont val="Starling Serif"/>
        <family val="1"/>
      </rPr>
      <t>f=níːn-t</t>
    </r>
    <r>
      <rPr>
        <sz val="11"/>
        <color indexed="8"/>
        <rFont val="Starling Serif"/>
        <family val="1"/>
      </rPr>
      <t xml:space="preserve">. Quoted as sg. </t>
    </r>
    <r>
      <rPr>
        <i/>
        <sz val="11"/>
        <color indexed="8"/>
        <rFont val="Starling Serif"/>
        <family val="1"/>
      </rPr>
      <t>fı̀nn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y=fnn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yì=fnín-èt</t>
    </r>
    <r>
      <rPr>
        <sz val="11"/>
        <color indexed="8"/>
        <rFont val="Starling Serif"/>
        <family val="1"/>
      </rPr>
      <t xml:space="preserve"> in [Muratori 1979: 72].</t>
    </r>
  </si>
  <si>
    <r>
      <t xml:space="preserve">Schadeberg 2013: 334. Plural: </t>
    </r>
    <r>
      <rPr>
        <i/>
        <sz val="11"/>
        <color indexed="8"/>
        <rFont val="Starling Serif"/>
        <family val="1"/>
      </rPr>
      <t>núùn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à=nùːn</t>
    </r>
    <r>
      <rPr>
        <sz val="11"/>
        <color indexed="8"/>
        <rFont val="Starling Serif"/>
        <family val="1"/>
      </rPr>
      <t>.</t>
    </r>
  </si>
  <si>
    <r>
      <t xml:space="preserve">Schadeberg 2013: 334. Quoted as sg. </t>
    </r>
    <r>
      <rPr>
        <i/>
        <sz val="11"/>
        <color indexed="8"/>
        <rFont val="Starling Serif"/>
        <family val="1"/>
      </rPr>
      <t>k=br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s=br</t>
    </r>
    <r>
      <rPr>
        <sz val="11"/>
        <color indexed="8"/>
        <rFont val="Starling Serif"/>
        <family val="1"/>
      </rPr>
      <t xml:space="preserve"> in [Muratori 1979: 72].</t>
    </r>
  </si>
  <si>
    <r>
      <t xml:space="preserve">Schadeberg 2013: 334. Plural: </t>
    </r>
    <r>
      <rPr>
        <i/>
        <sz val="11"/>
        <color indexed="8"/>
        <rFont val="Starling Serif"/>
        <family val="1"/>
      </rPr>
      <t>ŋ=íy</t>
    </r>
    <r>
      <rPr>
        <sz val="11"/>
        <color indexed="8"/>
        <rFont val="Starling Serif"/>
        <family val="1"/>
      </rPr>
      <t>.</t>
    </r>
  </si>
  <si>
    <r>
      <t xml:space="preserve">Schadeberg 2013: 334. Plural: </t>
    </r>
    <r>
      <rPr>
        <i/>
        <sz val="11"/>
        <color indexed="8"/>
        <rFont val="Starling Serif"/>
        <family val="1"/>
      </rPr>
      <t>ŋ=íyé</t>
    </r>
    <r>
      <rPr>
        <sz val="11"/>
        <color indexed="8"/>
        <rFont val="Starling Serif"/>
        <family val="1"/>
      </rPr>
      <t xml:space="preserve">. Quoted as sg. </t>
    </r>
    <r>
      <rPr>
        <i/>
        <sz val="11"/>
        <color indexed="8"/>
        <rFont val="Starling Serif"/>
        <family val="1"/>
      </rPr>
      <t>yé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ŋí=yé</t>
    </r>
    <r>
      <rPr>
        <sz val="11"/>
        <color indexed="8"/>
        <rFont val="Starling Serif"/>
        <family val="1"/>
      </rPr>
      <t xml:space="preserve"> in [Muratori 1979: 72].</t>
    </r>
  </si>
  <si>
    <r>
      <t xml:space="preserve">Schadeberg 2013: 334. Plural: </t>
    </r>
    <r>
      <rPr>
        <i/>
        <sz val="11"/>
        <color indexed="8"/>
        <rFont val="Starling Serif"/>
        <family val="1"/>
      </rPr>
      <t>ŋ=gt</t>
    </r>
    <r>
      <rPr>
        <sz val="11"/>
        <color indexed="8"/>
        <rFont val="Starling Serif"/>
        <family val="1"/>
      </rPr>
      <t>.</t>
    </r>
  </si>
  <si>
    <r>
      <t xml:space="preserve">Schadeberg 2013: 334. Plural: </t>
    </r>
    <r>
      <rPr>
        <i/>
        <sz val="11"/>
        <color indexed="8"/>
        <rFont val="Starling Serif"/>
        <family val="1"/>
      </rPr>
      <t>gt</t>
    </r>
    <r>
      <rPr>
        <sz val="11"/>
        <color indexed="8"/>
        <rFont val="Starling Serif"/>
        <family val="1"/>
      </rPr>
      <t xml:space="preserve">. Quoted as sg. </t>
    </r>
    <r>
      <rPr>
        <i/>
        <sz val="11"/>
        <color indexed="8"/>
        <rFont val="Starling Serif"/>
        <family val="1"/>
      </rPr>
      <t>y=ígát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ŋ=íŋgát</t>
    </r>
    <r>
      <rPr>
        <sz val="11"/>
        <color indexed="8"/>
        <rFont val="Starling Serif"/>
        <family val="1"/>
      </rPr>
      <t xml:space="preserve"> in [Muratori 1979: 72].</t>
    </r>
  </si>
  <si>
    <r>
      <t xml:space="preserve">Schadeberg 2013: 334. Plural: </t>
    </r>
    <r>
      <rPr>
        <i/>
        <sz val="11"/>
        <color indexed="8"/>
        <rFont val="Starling Serif"/>
        <family val="1"/>
      </rPr>
      <t>ŋgd-è</t>
    </r>
    <r>
      <rPr>
        <sz val="11"/>
        <color indexed="8"/>
        <rFont val="Starling Serif"/>
        <family val="1"/>
      </rPr>
      <t>.</t>
    </r>
  </si>
  <si>
    <r>
      <t xml:space="preserve">Schadeberg 2013: 334. With a possible singulative </t>
    </r>
    <r>
      <rPr>
        <i/>
        <sz val="11"/>
        <color indexed="8"/>
        <rFont val="Starling Serif"/>
        <family val="1"/>
      </rPr>
      <t>y=àːrf</t>
    </r>
    <r>
      <rPr>
        <sz val="11"/>
        <color indexed="8"/>
        <rFont val="Starling Serif"/>
        <family val="1"/>
      </rPr>
      <t>.</t>
    </r>
  </si>
  <si>
    <r>
      <t xml:space="preserve">Schadeberg 2013: 334. Quoted as sg. </t>
    </r>
    <r>
      <rPr>
        <i/>
        <sz val="11"/>
        <color indexed="8"/>
        <rFont val="Starling Serif"/>
        <family val="1"/>
      </rPr>
      <t>y=áráf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ŋ=áráf</t>
    </r>
    <r>
      <rPr>
        <sz val="11"/>
        <color indexed="8"/>
        <rFont val="Starling Serif"/>
        <family val="1"/>
      </rPr>
      <t xml:space="preserve"> in [Muratori 1979: 73].</t>
    </r>
  </si>
  <si>
    <r>
      <t xml:space="preserve">Schadeberg 2013: 334. Supposedly distinct from </t>
    </r>
    <r>
      <rPr>
        <i/>
        <sz val="11"/>
        <color indexed="8"/>
        <rFont val="Starling Serif"/>
        <family val="1"/>
      </rPr>
      <t>ìrì</t>
    </r>
    <r>
      <rPr>
        <sz val="11"/>
        <color indexed="8"/>
        <rFont val="Starling Serif"/>
        <family val="1"/>
      </rPr>
      <t xml:space="preserve"> 'oil'.</t>
    </r>
  </si>
  <si>
    <r>
      <t xml:space="preserve">Schadeberg 2013: 334. Plural: </t>
    </r>
    <r>
      <rPr>
        <i/>
        <sz val="11"/>
        <color indexed="8"/>
        <rFont val="Starling Serif"/>
        <family val="1"/>
      </rPr>
      <t>h=émn</t>
    </r>
    <r>
      <rPr>
        <sz val="11"/>
        <color indexed="8"/>
        <rFont val="Starling Serif"/>
        <family val="1"/>
      </rPr>
      <t>.</t>
    </r>
  </si>
  <si>
    <r>
      <t xml:space="preserve">Schadeberg 2013: 334. Plural: </t>
    </r>
    <r>
      <rPr>
        <i/>
        <sz val="11"/>
        <color indexed="8"/>
        <rFont val="Starling Serif"/>
        <family val="1"/>
      </rPr>
      <t>s=ìɽú</t>
    </r>
    <r>
      <rPr>
        <sz val="11"/>
        <color indexed="8"/>
        <rFont val="Starling Serif"/>
        <family val="1"/>
      </rPr>
      <t>.</t>
    </r>
  </si>
  <si>
    <r>
      <t xml:space="preserve">Schadeberg 2013: 334. Plural: </t>
    </r>
    <r>
      <rPr>
        <i/>
        <sz val="11"/>
        <color indexed="8"/>
        <rFont val="Starling Serif"/>
        <family val="1"/>
      </rPr>
      <t>ptg-</t>
    </r>
    <r>
      <rPr>
        <sz val="11"/>
        <color indexed="8"/>
        <rFont val="Starling Serif"/>
        <family val="1"/>
      </rPr>
      <t>.</t>
    </r>
  </si>
  <si>
    <r>
      <t xml:space="preserve">Schadeberg 2013: 334. Plural: </t>
    </r>
    <r>
      <rPr>
        <i/>
        <sz val="11"/>
        <color indexed="8"/>
        <rFont val="Starling Serif"/>
        <family val="1"/>
      </rPr>
      <t>h=ìbé</t>
    </r>
    <r>
      <rPr>
        <sz val="11"/>
        <color indexed="8"/>
        <rFont val="Starling Serif"/>
        <family val="1"/>
      </rPr>
      <t>.</t>
    </r>
  </si>
  <si>
    <r>
      <t xml:space="preserve">Schadeberg 2013: 334. Plural: </t>
    </r>
    <r>
      <rPr>
        <i/>
        <sz val="11"/>
        <color indexed="8"/>
        <rFont val="Starling Serif"/>
        <family val="1"/>
      </rPr>
      <t>s=éːbé-yàn</t>
    </r>
    <r>
      <rPr>
        <sz val="11"/>
        <color indexed="8"/>
        <rFont val="Starling Serif"/>
        <family val="1"/>
      </rPr>
      <t xml:space="preserve">. Quoted as sg. </t>
    </r>
    <r>
      <rPr>
        <i/>
        <sz val="11"/>
        <color indexed="8"/>
        <rFont val="Starling Serif"/>
        <family val="1"/>
      </rPr>
      <t>k=b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s=ı́bı́-yán</t>
    </r>
    <r>
      <rPr>
        <sz val="11"/>
        <color indexed="8"/>
        <rFont val="Starling Serif"/>
        <family val="1"/>
      </rPr>
      <t xml:space="preserve"> in [Muratori 1979: 73].</t>
    </r>
  </si>
  <si>
    <r>
      <t xml:space="preserve">Schadeberg 2013: 334. Plural: </t>
    </r>
    <r>
      <rPr>
        <i/>
        <sz val="11"/>
        <color indexed="8"/>
        <rFont val="Starling Serif"/>
        <family val="1"/>
      </rPr>
      <t>ìbé-ndè</t>
    </r>
    <r>
      <rPr>
        <sz val="11"/>
        <color indexed="8"/>
        <rFont val="Starling Serif"/>
        <family val="1"/>
      </rPr>
      <t>.</t>
    </r>
  </si>
  <si>
    <r>
      <t xml:space="preserve">Schadeberg 2013: 334. Plural: </t>
    </r>
    <r>
      <rPr>
        <i/>
        <sz val="11"/>
        <color indexed="8"/>
        <rFont val="Starling Serif"/>
        <family val="1"/>
      </rPr>
      <t>h=ògòmn</t>
    </r>
    <r>
      <rPr>
        <sz val="11"/>
        <color indexed="8"/>
        <rFont val="Starling Serif"/>
        <family val="1"/>
      </rPr>
      <t>.</t>
    </r>
  </si>
  <si>
    <r>
      <t xml:space="preserve">Schadeberg 2013: 334. Singular and plural are identical. Quoted as </t>
    </r>
    <r>
      <rPr>
        <i/>
        <sz val="11"/>
        <color indexed="8"/>
        <rFont val="Starling Serif"/>
        <family val="1"/>
      </rPr>
      <t>s=òkògm-át</t>
    </r>
    <r>
      <rPr>
        <sz val="11"/>
        <color indexed="8"/>
        <rFont val="Starling Serif"/>
        <family val="1"/>
      </rPr>
      <t xml:space="preserve"> in [Muratori 1979: 73].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</si>
  <si>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ŋ=gn</t>
    </r>
    <r>
      <rPr>
        <sz val="11"/>
        <color indexed="8"/>
        <rFont val="Starling Serif"/>
        <family val="1"/>
      </rPr>
      <t>. Meaning glossed as 'leg'.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</si>
  <si>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ŋ=gn</t>
    </r>
    <r>
      <rPr>
        <sz val="11"/>
        <color indexed="8"/>
        <rFont val="Starling Serif"/>
        <family val="1"/>
      </rPr>
      <t xml:space="preserve">. Meaning glossed as 'leg'. Quoted as sg. </t>
    </r>
    <r>
      <rPr>
        <i/>
        <sz val="11"/>
        <color indexed="8"/>
        <rFont val="Starling Serif"/>
        <family val="1"/>
      </rPr>
      <t>t=gàn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ŋ=gàn</t>
    </r>
    <r>
      <rPr>
        <sz val="11"/>
        <color indexed="8"/>
        <rFont val="Starling Serif"/>
        <family val="1"/>
      </rPr>
      <t xml:space="preserve"> 'foot / leg' in [Muratori 1979: 73]. The same source, however, also adds sg. </t>
    </r>
    <r>
      <rPr>
        <i/>
        <sz val="11"/>
        <color indexed="8"/>
        <rFont val="Starling Serif"/>
        <family val="1"/>
      </rPr>
      <t>w=dá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y=dá</t>
    </r>
    <r>
      <rPr>
        <sz val="11"/>
        <color indexed="8"/>
        <rFont val="Starling Serif"/>
        <family val="1"/>
      </rPr>
      <t xml:space="preserve"> as a distinct term for 'foot'.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</si>
  <si>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gn-ːn</t>
    </r>
    <r>
      <rPr>
        <sz val="11"/>
        <color indexed="8"/>
        <rFont val="Starling Serif"/>
        <family val="1"/>
      </rPr>
      <t>. Meaning glossed as 'leg'.</t>
    </r>
  </si>
  <si>
    <r>
      <t xml:space="preserve">Schadeberg 2013: 335. Quoted from [Muratori 1979: 74], where the paradigmatic information is given as follows: present and past stem </t>
    </r>
    <r>
      <rPr>
        <i/>
        <sz val="11"/>
        <color indexed="8"/>
        <rFont val="Starling Serif"/>
        <family val="1"/>
      </rPr>
      <t>yè</t>
    </r>
    <r>
      <rPr>
        <sz val="11"/>
        <color indexed="8"/>
        <rFont val="Starling Serif"/>
        <family val="1"/>
      </rPr>
      <t xml:space="preserve">, imperative </t>
    </r>
    <r>
      <rPr>
        <i/>
        <sz val="11"/>
        <color indexed="8"/>
        <rFont val="Starling Serif"/>
        <family val="1"/>
      </rPr>
      <t>k=ìyé</t>
    </r>
    <r>
      <rPr>
        <sz val="11"/>
        <color indexed="8"/>
        <rFont val="Starling Serif"/>
        <family val="1"/>
      </rPr>
      <t xml:space="preserve"> 'give (him)!'.</t>
    </r>
  </si>
  <si>
    <r>
      <t xml:space="preserve">Schadeberg 2013: 335. Differently in [Muratori 1979: 75]: </t>
    </r>
    <r>
      <rPr>
        <i/>
        <sz val="11"/>
        <color indexed="8"/>
        <rFont val="Starling Serif"/>
        <family val="1"/>
      </rPr>
      <t>=ùlló</t>
    </r>
    <r>
      <rPr>
        <sz val="11"/>
        <color indexed="8"/>
        <rFont val="Starling Serif"/>
        <family val="1"/>
      </rPr>
      <t xml:space="preserve"> 'good'.</t>
    </r>
  </si>
  <si>
    <r>
      <t xml:space="preserve">Schadeberg 2013: 335. Also </t>
    </r>
    <r>
      <rPr>
        <i/>
        <sz val="11"/>
        <color indexed="8"/>
        <rFont val="Starling Serif"/>
        <family val="1"/>
      </rPr>
      <t>lk</t>
    </r>
    <r>
      <rPr>
        <sz val="11"/>
        <color indexed="8"/>
        <rFont val="Starling Serif"/>
        <family val="1"/>
      </rPr>
      <t xml:space="preserve"> id.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</si>
  <si>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h=àːm</t>
    </r>
    <r>
      <rPr>
        <sz val="11"/>
        <color indexed="8"/>
        <rFont val="Starling Serif"/>
        <family val="1"/>
      </rPr>
      <t>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</si>
  <si>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s=àm</t>
    </r>
    <r>
      <rPr>
        <sz val="11"/>
        <color indexed="8"/>
        <rFont val="Starling Serif"/>
        <family val="1"/>
      </rPr>
      <t xml:space="preserve">. Quoted as sg. </t>
    </r>
    <r>
      <rPr>
        <i/>
        <sz val="11"/>
        <color indexed="8"/>
        <rFont val="Starling Serif"/>
        <family val="1"/>
      </rPr>
      <t>k=ám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s=ám</t>
    </r>
    <r>
      <rPr>
        <sz val="11"/>
        <color indexed="8"/>
        <rFont val="Starling Serif"/>
        <family val="1"/>
      </rPr>
      <t xml:space="preserve"> in [Muratori 1979: 75]. Cf. also sg. </t>
    </r>
    <r>
      <rPr>
        <i/>
        <sz val="11"/>
        <color indexed="8"/>
        <rFont val="Starling Serif"/>
        <family val="1"/>
      </rPr>
      <t>k=àr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s=àr</t>
    </r>
    <r>
      <rPr>
        <sz val="11"/>
        <color indexed="8"/>
        <rFont val="Starling Serif"/>
        <family val="1"/>
      </rPr>
      <t xml:space="preserve"> 'hair (of body)'.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</si>
  <si>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àːm-</t>
    </r>
    <r>
      <rPr>
        <sz val="11"/>
        <color indexed="8"/>
        <rFont val="Starling Serif"/>
        <family val="1"/>
      </rPr>
      <t>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</si>
  <si>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ɲ=ìŋn</t>
    </r>
    <r>
      <rPr>
        <sz val="11"/>
        <color indexed="8"/>
        <rFont val="Starling Serif"/>
        <family val="1"/>
      </rPr>
      <t>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</si>
  <si>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ɲ=ìŋín</t>
    </r>
    <r>
      <rPr>
        <sz val="11"/>
        <color indexed="8"/>
        <rFont val="Starling Serif"/>
        <family val="1"/>
      </rPr>
      <t xml:space="preserve">. Quoted as sg. </t>
    </r>
    <r>
      <rPr>
        <i/>
        <sz val="11"/>
        <color indexed="8"/>
        <rFont val="Starling Serif"/>
        <family val="1"/>
      </rPr>
      <t>ɕ=ìŋn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ɲ=ìŋn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y=ìŋán</t>
    </r>
    <r>
      <rPr>
        <sz val="11"/>
        <color indexed="8"/>
        <rFont val="Starling Serif"/>
        <family val="1"/>
      </rPr>
      <t xml:space="preserve"> in [Muratori 1979: 75], with polysemy: 'hand / arm'.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</si>
  <si>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ŋén-è</t>
    </r>
    <r>
      <rPr>
        <sz val="11"/>
        <color indexed="8"/>
        <rFont val="Starling Serif"/>
        <family val="1"/>
      </rPr>
      <t>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</si>
  <si>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h=áy-t</t>
    </r>
    <r>
      <rPr>
        <sz val="11"/>
        <color indexed="8"/>
        <rFont val="Starling Serif"/>
        <family val="1"/>
      </rPr>
      <t>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</si>
  <si>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s=áy-t</t>
    </r>
    <r>
      <rPr>
        <sz val="11"/>
        <color indexed="8"/>
        <rFont val="Starling Serif"/>
        <family val="1"/>
      </rPr>
      <t xml:space="preserve">. Quoted as sg. </t>
    </r>
    <r>
      <rPr>
        <i/>
        <sz val="11"/>
        <color indexed="8"/>
        <rFont val="Starling Serif"/>
        <family val="1"/>
      </rPr>
      <t>k=á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s=á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s=á-t</t>
    </r>
    <r>
      <rPr>
        <sz val="11"/>
        <color indexed="8"/>
        <rFont val="Starling Serif"/>
        <family val="1"/>
      </rPr>
      <t xml:space="preserve"> in [Muratori 1979: 76].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</si>
  <si>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áːs-</t>
    </r>
    <r>
      <rPr>
        <sz val="11"/>
        <color indexed="8"/>
        <rFont val="Starling Serif"/>
        <family val="1"/>
      </rPr>
      <t>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</si>
  <si>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ŋ=ùr-t</t>
    </r>
    <r>
      <rPr>
        <sz val="11"/>
        <color indexed="8"/>
        <rFont val="Starling Serif"/>
        <family val="1"/>
      </rPr>
      <t>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</si>
  <si>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ŋ=ùːr-ét</t>
    </r>
    <r>
      <rPr>
        <sz val="11"/>
        <color indexed="8"/>
        <rFont val="Starling Serif"/>
        <family val="1"/>
      </rPr>
      <t xml:space="preserve">. Quoted as sg. </t>
    </r>
    <r>
      <rPr>
        <i/>
        <sz val="11"/>
        <color indexed="8"/>
        <rFont val="Starling Serif"/>
        <family val="1"/>
      </rPr>
      <t>y=r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ŋ=ùr-ét</t>
    </r>
    <r>
      <rPr>
        <sz val="11"/>
        <color indexed="8"/>
        <rFont val="Starling Serif"/>
        <family val="1"/>
      </rPr>
      <t xml:space="preserve"> in [Muratori 1979: 76].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</si>
  <si>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w-n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=w-n</t>
    </r>
    <r>
      <rPr>
        <sz val="11"/>
        <color indexed="8"/>
        <rFont val="Starling Serif"/>
        <family val="1"/>
      </rPr>
      <t>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</si>
  <si>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y=úːr-t</t>
    </r>
    <r>
      <rPr>
        <sz val="11"/>
        <color indexed="8"/>
        <rFont val="Starling Serif"/>
        <family val="1"/>
      </rPr>
      <t xml:space="preserve">. Also sg. </t>
    </r>
    <r>
      <rPr>
        <i/>
        <sz val="11"/>
        <color indexed="8"/>
        <rFont val="Starling Serif"/>
        <family val="1"/>
      </rPr>
      <t>t=úːr-ìɲ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ŋ=úːr-ìɲ</t>
    </r>
    <r>
      <rPr>
        <sz val="11"/>
        <color indexed="8"/>
        <rFont val="Starling Serif"/>
        <family val="1"/>
      </rPr>
      <t xml:space="preserve"> id.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</si>
  <si>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ŋ=úːr-îɲ</t>
    </r>
    <r>
      <rPr>
        <sz val="11"/>
        <color indexed="8"/>
        <rFont val="Starling Serif"/>
        <family val="1"/>
      </rPr>
      <t>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</si>
  <si>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úr-n-</t>
    </r>
    <r>
      <rPr>
        <sz val="11"/>
        <color indexed="8"/>
        <rFont val="Starling Serif"/>
        <family val="1"/>
      </rPr>
      <t xml:space="preserve">. Alternate synonym: sg. </t>
    </r>
    <r>
      <rPr>
        <i/>
        <sz val="11"/>
        <color indexed="8"/>
        <rFont val="Starling Serif"/>
        <family val="1"/>
      </rPr>
      <t>wn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wn-</t>
    </r>
    <r>
      <rPr>
        <sz val="11"/>
        <color indexed="8"/>
        <rFont val="Starling Serif"/>
        <family val="1"/>
      </rPr>
      <t>. Semantic difference between these two terms remains unclear.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</si>
  <si>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ŋ=mbó</t>
    </r>
    <r>
      <rPr>
        <sz val="11"/>
        <color indexed="8"/>
        <rFont val="Starling Serif"/>
        <family val="1"/>
      </rPr>
      <t>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</si>
  <si>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mbô-n</t>
    </r>
    <r>
      <rPr>
        <sz val="11"/>
        <color indexed="8"/>
        <rFont val="Starling Serif"/>
        <family val="1"/>
      </rPr>
      <t>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</si>
  <si>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h=ádáŋ</t>
    </r>
    <r>
      <rPr>
        <sz val="11"/>
        <color indexed="8"/>
        <rFont val="Starling Serif"/>
        <family val="1"/>
      </rPr>
      <t>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</si>
  <si>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s=ídáŋ</t>
    </r>
    <r>
      <rPr>
        <sz val="11"/>
        <color indexed="8"/>
        <rFont val="Starling Serif"/>
        <family val="1"/>
      </rPr>
      <t>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</si>
  <si>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à=dàŋ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táŋ-</t>
    </r>
    <r>
      <rPr>
        <sz val="11"/>
        <color indexed="8"/>
        <rFont val="Starling Serif"/>
        <family val="1"/>
      </rPr>
      <t>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</si>
  <si>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h=ngd-t</t>
    </r>
    <r>
      <rPr>
        <sz val="11"/>
        <color indexed="8"/>
        <rFont val="Starling Serif"/>
        <family val="1"/>
      </rPr>
      <t>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</si>
  <si>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s=ŋgt-t</t>
    </r>
    <r>
      <rPr>
        <sz val="11"/>
        <color indexed="8"/>
        <rFont val="Starling Serif"/>
        <family val="1"/>
      </rPr>
      <t>.</t>
    </r>
  </si>
  <si>
    <r>
      <t xml:space="preserve">Schadeberg 2013: 335. Plural: </t>
    </r>
    <r>
      <rPr>
        <i/>
        <sz val="11"/>
        <color indexed="8"/>
        <rFont val="Starling Serif"/>
        <family val="1"/>
      </rPr>
      <t>àŋgàd-n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</si>
  <si>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=èrtó-wàt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</si>
  <si>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s=áːnìn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s=ánìn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</si>
  <si>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s=áːnìːn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</si>
  <si>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ándágn-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</si>
  <si>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h=ìɲt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</si>
  <si>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s=ɲàt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</si>
  <si>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yígt-óː</t>
    </r>
    <r>
      <rPr>
        <sz val="11"/>
        <color indexed="8"/>
        <rFont val="Starling Serif"/>
        <family val="1"/>
      </rPr>
      <t>.</t>
    </r>
  </si>
  <si>
    <r>
      <t xml:space="preserve">Schadeberg 2013: 336. Singulative: </t>
    </r>
    <r>
      <rPr>
        <i/>
        <sz val="11"/>
        <color indexed="8"/>
        <rFont val="Starling Serif"/>
        <family val="1"/>
      </rPr>
      <t>y=ífí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</si>
  <si>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à=fás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fás-n</t>
    </r>
    <r>
      <rPr>
        <sz val="11"/>
        <color indexed="8"/>
        <rFont val="Starling Serif"/>
        <family val="1"/>
      </rPr>
      <t>. Polysemy: 'meat / animal'.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</si>
  <si>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ɲ=ːr-n</t>
    </r>
    <r>
      <rPr>
        <sz val="11"/>
        <color indexed="8"/>
        <rFont val="Starling Serif"/>
        <family val="1"/>
      </rPr>
      <t>. Polysemy: 'moon / month'.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</si>
  <si>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ːr-</t>
    </r>
    <r>
      <rPr>
        <sz val="11"/>
        <color indexed="8"/>
        <rFont val="Starling Serif"/>
        <family val="1"/>
      </rPr>
      <t>. Polysemy: 'moon / month'.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</si>
  <si>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ɲ=ìfé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</si>
  <si>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s=bé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</si>
  <si>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ànú-n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</si>
  <si>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h=áʓr-t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</si>
  <si>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s=ìɲʓr-t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s=ìɲʓr-gt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</si>
  <si>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à=ɲʓár-è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ɲʓár-è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</si>
  <si>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f=ŋn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</si>
  <si>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s=ŋn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</si>
  <si>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ŋn-ːn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</si>
  <si>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y=ágám-t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</si>
  <si>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y=gm-át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</si>
  <si>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ndóg-è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</si>
  <si>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ŋ=dr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</si>
  <si>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ŋ=ndr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</si>
  <si>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ndr̀r-è</t>
    </r>
    <r>
      <rPr>
        <sz val="11"/>
        <color indexed="8"/>
        <rFont val="Starling Serif"/>
        <family val="1"/>
      </rPr>
      <t>.</t>
    </r>
  </si>
  <si>
    <r>
      <t xml:space="preserve">Schadeberg 2013: 338. Also </t>
    </r>
    <r>
      <rPr>
        <i/>
        <sz val="11"/>
        <color indexed="8"/>
        <rFont val="Starling Serif"/>
        <family val="1"/>
      </rPr>
      <t>tàːl</t>
    </r>
    <r>
      <rPr>
        <sz val="11"/>
        <color indexed="8"/>
        <rFont val="Starling Serif"/>
        <family val="1"/>
      </rPr>
      <t xml:space="preserve"> id.</t>
    </r>
  </si>
  <si>
    <r>
      <t xml:space="preserve">Schadeberg 2013: 336. Suppletive plural: </t>
    </r>
    <r>
      <rPr>
        <i/>
        <sz val="11"/>
        <color indexed="8"/>
        <rFont val="Starling Serif"/>
        <family val="1"/>
      </rPr>
      <t>y=èrèm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</si>
  <si>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s=àɲìttò</t>
    </r>
    <r>
      <rPr>
        <sz val="11"/>
        <color indexed="8"/>
        <rFont val="Starling Serif"/>
        <family val="1"/>
      </rPr>
      <t>. Cf. 'man'.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</si>
  <si>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màːrà-n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</si>
  <si>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á=máy-n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</si>
  <si>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f=gí-yn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</si>
  <si>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y=glʓù-wàt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</si>
  <si>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à=gàs</t>
    </r>
    <r>
      <rPr>
        <sz val="11"/>
        <color indexed="8"/>
        <rFont val="Starling Serif"/>
        <family val="1"/>
      </rPr>
      <t>.</t>
    </r>
  </si>
  <si>
    <r>
      <t xml:space="preserve">Schadeberg 2013: 336. Plural: </t>
    </r>
    <r>
      <rPr>
        <i/>
        <sz val="11"/>
        <color indexed="8"/>
        <rFont val="Starling Serif"/>
        <family val="1"/>
      </rPr>
      <t>ɲ=ìɲì-wín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</si>
  <si>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y=àrk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</si>
  <si>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y=àːràk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</si>
  <si>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à=ràk</t>
    </r>
    <r>
      <rPr>
        <sz val="11"/>
        <color indexed="8"/>
        <rFont val="Starling Serif"/>
        <family val="1"/>
      </rPr>
      <t xml:space="preserve">. Also sg. </t>
    </r>
    <r>
      <rPr>
        <i/>
        <sz val="11"/>
        <color indexed="8"/>
        <rFont val="Starling Serif"/>
        <family val="1"/>
      </rPr>
      <t>ràg-n</t>
    </r>
    <r>
      <rPr>
        <sz val="11"/>
        <color indexed="8"/>
        <rFont val="Starling Serif"/>
        <family val="1"/>
      </rPr>
      <t xml:space="preserve">, pl. </t>
    </r>
    <r>
      <rPr>
        <i/>
        <sz val="11"/>
        <color indexed="8"/>
        <rFont val="Starling Serif"/>
        <family val="1"/>
      </rPr>
      <t>ràg-n</t>
    </r>
    <r>
      <rPr>
        <sz val="11"/>
        <color indexed="8"/>
        <rFont val="Starling Serif"/>
        <family val="1"/>
      </rPr>
      <t xml:space="preserve"> id.</t>
    </r>
  </si>
  <si>
    <r>
      <t xml:space="preserve">Not attested. Cf., however, </t>
    </r>
    <r>
      <rPr>
        <i/>
        <sz val="11"/>
        <color indexed="8"/>
        <rFont val="Starling Serif"/>
        <family val="1"/>
      </rPr>
      <t>yúgán</t>
    </r>
    <r>
      <rPr>
        <sz val="11"/>
        <color indexed="8"/>
        <rFont val="Starling Serif"/>
        <family val="1"/>
      </rPr>
      <t xml:space="preserve"> 'sleep' (noun) in [Schadeberg 2013: 337].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</si>
  <si>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=óyô-n</t>
    </r>
    <r>
      <rPr>
        <sz val="11"/>
        <color indexed="8"/>
        <rFont val="Starling Serif"/>
        <family val="1"/>
      </rPr>
      <t>.</t>
    </r>
  </si>
  <si>
    <r>
      <t xml:space="preserve">Schadeberg 2013: 337. Suppletive plural: </t>
    </r>
    <r>
      <rPr>
        <i/>
        <sz val="11"/>
        <color indexed="8"/>
        <rFont val="Starling Serif"/>
        <family val="1"/>
      </rPr>
      <t>yígò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</si>
  <si>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tùl-nd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</si>
  <si>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ŋá=lɲ-t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</si>
  <si>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ŋà=lìɲ-t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</si>
  <si>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à=lɲ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</si>
  <si>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ŋ=rŋân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</si>
  <si>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ŋ=rŋáːn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</si>
  <si>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à=rŋàːn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</si>
  <si>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y=èyk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</si>
  <si>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y=àyìk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</si>
  <si>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è=yk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yg-n</t>
    </r>
    <r>
      <rPr>
        <sz val="11"/>
        <color indexed="8"/>
        <rFont val="Starling Serif"/>
        <family val="1"/>
      </rPr>
      <t>.</t>
    </r>
  </si>
  <si>
    <r>
      <t xml:space="preserve">Schadeberg 2013: 332. Distal demonstrative. Cf. also </t>
    </r>
    <r>
      <rPr>
        <i/>
        <sz val="11"/>
        <color indexed="8"/>
        <rFont val="Starling Serif"/>
        <family val="1"/>
      </rPr>
      <t>=o</t>
    </r>
    <r>
      <rPr>
        <sz val="11"/>
        <color indexed="8"/>
        <rFont val="Starling Serif"/>
        <family val="1"/>
      </rPr>
      <t xml:space="preserve"> 'that', said to be a "referential demonstrative" (with a question mark) [ibid.]. Both forms can occur as free words with a prefixed </t>
    </r>
    <r>
      <rPr>
        <i/>
        <sz val="11"/>
        <color indexed="8"/>
        <rFont val="Starling Serif"/>
        <family val="1"/>
      </rPr>
      <t>r=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r=</t>
    </r>
    <r>
      <rPr>
        <sz val="11"/>
        <color indexed="8"/>
        <rFont val="Starling Serif"/>
        <family val="1"/>
      </rPr>
      <t xml:space="preserve">, </t>
    </r>
    <r>
      <rPr>
        <i/>
        <sz val="11"/>
        <color indexed="8"/>
        <rFont val="Starling Serif"/>
        <family val="1"/>
      </rPr>
      <t>r=ó</t>
    </r>
    <r>
      <rPr>
        <sz val="11"/>
        <color indexed="8"/>
        <rFont val="Starling Serif"/>
        <family val="1"/>
      </rPr>
      <t>.</t>
    </r>
  </si>
  <si>
    <r>
      <t xml:space="preserve">Schadeberg 2013: 332. Proximal demonstrative. Occurs as a free word with prefixed </t>
    </r>
    <r>
      <rPr>
        <i/>
        <sz val="11"/>
        <color indexed="8"/>
        <rFont val="Starling Serif"/>
        <family val="1"/>
      </rPr>
      <t>r=</t>
    </r>
    <r>
      <rPr>
        <sz val="11"/>
        <color indexed="8"/>
        <rFont val="Starling Serif"/>
        <family val="1"/>
      </rPr>
      <t xml:space="preserve">: </t>
    </r>
    <r>
      <rPr>
        <i/>
        <sz val="11"/>
        <color indexed="8"/>
        <rFont val="Starling Serif"/>
        <family val="1"/>
      </rPr>
      <t>r=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</si>
  <si>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y=áŋlág-ɒt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</si>
  <si>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y=àŋlàk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y=àŋlɒ̀g-t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</si>
  <si>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àŋ-ún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</si>
  <si>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ŋ=ɲn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</si>
  <si>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ŋ=ìɲìn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</si>
  <si>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ɲîn-è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</si>
  <si>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h=àf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</si>
  <si>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s=àf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</si>
  <si>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lás-</t>
    </r>
    <r>
      <rPr>
        <sz val="11"/>
        <color indexed="8"/>
        <rFont val="Starling Serif"/>
        <family val="1"/>
      </rPr>
      <t>.</t>
    </r>
  </si>
  <si>
    <r>
      <t xml:space="preserve">Schadeberg 2013: 331. Cf. </t>
    </r>
    <r>
      <rPr>
        <i/>
        <sz val="11"/>
        <color indexed="8"/>
        <rFont val="Starling Serif"/>
        <family val="1"/>
      </rPr>
      <t>n=-gn</t>
    </r>
    <r>
      <rPr>
        <sz val="11"/>
        <color indexed="8"/>
        <rFont val="Starling Serif"/>
        <family val="1"/>
      </rPr>
      <t xml:space="preserve"> 'you (pl.)'.</t>
    </r>
  </si>
  <si>
    <r>
      <t xml:space="preserve">Schadeberg 2013: 332. Cf. </t>
    </r>
    <r>
      <rPr>
        <i/>
        <sz val="11"/>
        <color indexed="8"/>
        <rFont val="Starling Serif"/>
        <family val="1"/>
      </rPr>
      <t>ŋ=-ndá</t>
    </r>
    <r>
      <rPr>
        <sz val="11"/>
        <color indexed="8"/>
        <rFont val="Starling Serif"/>
        <family val="1"/>
      </rPr>
      <t xml:space="preserve"> 'you (pl.)'.</t>
    </r>
  </si>
  <si>
    <r>
      <t xml:space="preserve">Schadeberg 2013: 338. Plural: </t>
    </r>
    <r>
      <rPr>
        <i/>
        <sz val="11"/>
        <color indexed="8"/>
        <rFont val="Starling Serif"/>
        <family val="1"/>
      </rPr>
      <t>tá-hn</t>
    </r>
    <r>
      <rPr>
        <sz val="11"/>
        <color indexed="8"/>
        <rFont val="Starling Serif"/>
        <family val="1"/>
      </rPr>
      <t>.</t>
    </r>
  </si>
  <si>
    <r>
      <t xml:space="preserve">Schadeberg 2013: 338. Also </t>
    </r>
    <r>
      <rPr>
        <i/>
        <sz val="11"/>
        <color indexed="8"/>
        <rFont val="Starling Serif"/>
        <family val="1"/>
      </rPr>
      <t>tàːʓìŋg</t>
    </r>
    <r>
      <rPr>
        <sz val="11"/>
        <color indexed="8"/>
        <rFont val="Starling Serif"/>
        <family val="1"/>
      </rPr>
      <t xml:space="preserve"> id.</t>
    </r>
  </si>
  <si>
    <r>
      <t xml:space="preserve">Schadeberg 2013: 338. Suppletive plural: </t>
    </r>
    <r>
      <rPr>
        <i/>
        <sz val="11"/>
        <color indexed="8"/>
        <rFont val="Starling Serif"/>
        <family val="1"/>
      </rPr>
      <t>h=ómbò</t>
    </r>
    <r>
      <rPr>
        <sz val="11"/>
        <color indexed="8"/>
        <rFont val="Starling Serif"/>
        <family val="1"/>
      </rPr>
      <t>.</t>
    </r>
  </si>
  <si>
    <r>
      <t xml:space="preserve">Schadeberg 2013: 338. Suppletive plural: </t>
    </r>
    <r>
      <rPr>
        <i/>
        <sz val="11"/>
        <color indexed="8"/>
        <rFont val="Starling Serif"/>
        <family val="1"/>
      </rPr>
      <t>y=ìrmó</t>
    </r>
    <r>
      <rPr>
        <sz val="11"/>
        <color indexed="8"/>
        <rFont val="Starling Serif"/>
        <family val="1"/>
      </rPr>
      <t>.</t>
    </r>
  </si>
  <si>
    <r>
      <t xml:space="preserve">Schadeberg 2013: 338. Plural: </t>
    </r>
    <r>
      <rPr>
        <i/>
        <sz val="11"/>
        <color indexed="8"/>
        <rFont val="Starling Serif"/>
        <family val="1"/>
      </rPr>
      <t>yéːn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</si>
  <si>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y=ín-t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</si>
  <si>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y=íːn-t</t>
    </r>
    <r>
      <rPr>
        <sz val="11"/>
        <color indexed="8"/>
        <rFont val="Starling Serif"/>
        <family val="1"/>
      </rPr>
      <t>.</t>
    </r>
  </si>
  <si>
    <r>
      <t xml:space="preserve">Schadeberg 2013: 337. Plural: </t>
    </r>
    <r>
      <rPr>
        <i/>
        <sz val="11"/>
        <color indexed="8"/>
        <rFont val="Starling Serif"/>
        <family val="1"/>
      </rPr>
      <t>á=wúní-n</t>
    </r>
    <r>
      <rPr>
        <sz val="11"/>
        <color indexed="8"/>
        <rFont val="Starling Serif"/>
        <family val="1"/>
      </rPr>
      <t>.</t>
    </r>
  </si>
  <si>
    <r>
      <t xml:space="preserve">Schadeberg 2013: 338. Plural: </t>
    </r>
    <r>
      <rPr>
        <i/>
        <sz val="11"/>
        <color indexed="8"/>
        <rFont val="Starling Serif"/>
        <family val="1"/>
      </rPr>
      <t>ŋ=àbln</t>
    </r>
    <r>
      <rPr>
        <sz val="11"/>
        <color indexed="8"/>
        <rFont val="Starling Serif"/>
        <family val="1"/>
      </rPr>
      <t>.</t>
    </r>
  </si>
  <si>
    <r>
      <t xml:space="preserve">Schadeberg 2013: 338. Plural: </t>
    </r>
    <r>
      <rPr>
        <i/>
        <sz val="11"/>
        <color indexed="8"/>
        <rFont val="Starling Serif"/>
        <family val="1"/>
      </rPr>
      <t>s=íŋgìyàŋ</t>
    </r>
    <r>
      <rPr>
        <sz val="11"/>
        <color indexed="8"/>
        <rFont val="Starling Serif"/>
        <family val="1"/>
      </rPr>
      <t>.</t>
    </r>
  </si>
  <si>
    <r>
      <t xml:space="preserve">Schadeberg 2013: 338. Plural: </t>
    </r>
    <r>
      <rPr>
        <i/>
        <sz val="11"/>
        <color indexed="8"/>
        <rFont val="Starling Serif"/>
        <family val="1"/>
      </rPr>
      <t>r=íŋ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r=íŋn</t>
    </r>
    <r>
      <rPr>
        <sz val="11"/>
        <color indexed="8"/>
        <rFont val="Starling Serif"/>
        <family val="1"/>
      </rPr>
      <t>.</t>
    </r>
  </si>
  <si>
    <r>
      <t xml:space="preserve">Schadeberg 2013: 338. Plural: </t>
    </r>
    <r>
      <rPr>
        <i/>
        <sz val="11"/>
        <color indexed="8"/>
        <rFont val="Starling Serif"/>
        <family val="1"/>
      </rPr>
      <t>h=àdàg-àn</t>
    </r>
    <r>
      <rPr>
        <sz val="11"/>
        <color indexed="8"/>
        <rFont val="Starling Serif"/>
        <family val="1"/>
      </rPr>
      <t>.</t>
    </r>
  </si>
  <si>
    <r>
      <t xml:space="preserve">Schadeberg 2013: 338. Plural: </t>
    </r>
    <r>
      <rPr>
        <i/>
        <sz val="11"/>
        <color indexed="8"/>
        <rFont val="Starling Serif"/>
        <family val="1"/>
      </rPr>
      <t>s=àtàg-àn</t>
    </r>
    <r>
      <rPr>
        <sz val="11"/>
        <color indexed="8"/>
        <rFont val="Starling Serif"/>
        <family val="1"/>
      </rPr>
      <t>.</t>
    </r>
  </si>
  <si>
    <r>
      <t xml:space="preserve">Schadeberg 2013: 338. Plural: </t>
    </r>
    <r>
      <rPr>
        <i/>
        <sz val="11"/>
        <color indexed="8"/>
        <rFont val="Starling Serif"/>
        <family val="1"/>
      </rPr>
      <t>tàg-</t>
    </r>
    <r>
      <rPr>
        <sz val="11"/>
        <color indexed="8"/>
        <rFont val="Starling Serif"/>
        <family val="1"/>
      </rPr>
      <t>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</si>
</sst>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u val="single"/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1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20.25">
      <c r="A2" s="2">
        <v>0</v>
      </c>
      <c r="B2" s="2"/>
      <c r="C2" s="2">
        <v>20</v>
      </c>
      <c r="D2" s="2">
        <v>0</v>
      </c>
      <c r="E2" s="2">
        <v>20</v>
      </c>
      <c r="F2" s="2">
        <v>0</v>
      </c>
      <c r="G2" s="2">
        <v>20</v>
      </c>
      <c r="H2" s="2">
        <v>0</v>
      </c>
      <c r="I2" s="2" t="s">
        <v>382</v>
      </c>
      <c r="J2" s="2" t="s">
        <v>382</v>
      </c>
      <c r="K2" s="2" t="s">
        <v>383</v>
      </c>
    </row>
    <row r="3" spans="1:11" ht="20.25">
      <c r="A3" s="2">
        <v>1</v>
      </c>
      <c r="B3" s="2" t="s">
        <v>11</v>
      </c>
      <c r="C3" s="2" t="str">
        <f>"=údúmn"</f>
        <v>=údúmn</v>
      </c>
      <c r="D3" s="2">
        <v>1</v>
      </c>
      <c r="E3" s="2" t="str">
        <f>"=úttù"</f>
        <v>=úttù</v>
      </c>
      <c r="F3" s="2">
        <v>1</v>
      </c>
      <c r="G3" s="2" t="s">
        <v>12</v>
      </c>
      <c r="H3" s="2">
        <v>2</v>
      </c>
      <c r="I3" s="2" t="s">
        <v>13</v>
      </c>
      <c r="J3" s="2" t="s">
        <v>384</v>
      </c>
      <c r="K3" s="2" t="s">
        <v>13</v>
      </c>
    </row>
    <row r="4" spans="1:11" ht="20.25">
      <c r="A4" s="2">
        <v>2</v>
      </c>
      <c r="B4" s="2" t="s">
        <v>14</v>
      </c>
      <c r="C4" s="2" t="s">
        <v>15</v>
      </c>
      <c r="D4" s="2">
        <v>1</v>
      </c>
      <c r="E4" s="2" t="s">
        <v>16</v>
      </c>
      <c r="F4" s="2">
        <v>1</v>
      </c>
      <c r="G4" s="2" t="s">
        <v>17</v>
      </c>
      <c r="H4" s="2">
        <v>1</v>
      </c>
      <c r="I4" s="2" t="s">
        <v>13</v>
      </c>
      <c r="J4" s="2" t="s">
        <v>13</v>
      </c>
      <c r="K4" s="2" t="s">
        <v>13</v>
      </c>
    </row>
    <row r="5" spans="1:11" ht="20.25">
      <c r="A5" s="2">
        <v>3</v>
      </c>
      <c r="B5" s="2" t="s">
        <v>18</v>
      </c>
      <c r="C5" s="2" t="s">
        <v>19</v>
      </c>
      <c r="D5" s="2">
        <v>1</v>
      </c>
      <c r="E5" s="2" t="s">
        <v>20</v>
      </c>
      <c r="F5" s="2">
        <v>1</v>
      </c>
      <c r="G5" s="2" t="s">
        <v>21</v>
      </c>
      <c r="H5" s="2">
        <v>1</v>
      </c>
      <c r="I5" s="2" t="s">
        <v>385</v>
      </c>
      <c r="J5" s="2" t="s">
        <v>386</v>
      </c>
      <c r="K5" s="2" t="s">
        <v>13</v>
      </c>
    </row>
    <row r="6" spans="1:11" ht="20.25">
      <c r="A6" s="2">
        <v>4</v>
      </c>
      <c r="B6" s="2" t="s">
        <v>22</v>
      </c>
      <c r="C6" s="2" t="s">
        <v>23</v>
      </c>
      <c r="D6" s="2">
        <v>1</v>
      </c>
      <c r="E6" s="2" t="s">
        <v>24</v>
      </c>
      <c r="F6" s="2">
        <v>1</v>
      </c>
      <c r="G6" s="2" t="s">
        <v>25</v>
      </c>
      <c r="H6" s="2">
        <v>2</v>
      </c>
      <c r="I6" s="2" t="s">
        <v>387</v>
      </c>
      <c r="J6" s="2" t="s">
        <v>388</v>
      </c>
      <c r="K6" s="2" t="s">
        <v>389</v>
      </c>
    </row>
    <row r="7" spans="1:11" ht="20.25">
      <c r="A7" s="2">
        <v>5</v>
      </c>
      <c r="B7" s="2" t="s">
        <v>26</v>
      </c>
      <c r="C7" s="2" t="str">
        <f>"=òdrò"</f>
        <v>=òdrò</v>
      </c>
      <c r="D7" s="2">
        <v>1</v>
      </c>
      <c r="E7" s="2" t="str">
        <f>"=ótúrû"</f>
        <v>=ótúrû</v>
      </c>
      <c r="F7" s="2">
        <v>1</v>
      </c>
      <c r="G7" s="2" t="s">
        <v>27</v>
      </c>
      <c r="H7" s="2">
        <v>2</v>
      </c>
      <c r="I7" s="2" t="s">
        <v>390</v>
      </c>
      <c r="J7" s="2" t="s">
        <v>391</v>
      </c>
      <c r="K7" s="2" t="s">
        <v>392</v>
      </c>
    </row>
    <row r="8" spans="1:11" ht="20.25">
      <c r="A8" s="2">
        <v>6</v>
      </c>
      <c r="B8" s="2" t="s">
        <v>28</v>
      </c>
      <c r="C8" s="2" t="s">
        <v>29</v>
      </c>
      <c r="D8" s="2">
        <v>1</v>
      </c>
      <c r="E8" s="2" t="s">
        <v>30</v>
      </c>
      <c r="F8" s="2">
        <v>1</v>
      </c>
      <c r="G8" s="2" t="s">
        <v>31</v>
      </c>
      <c r="H8" s="2">
        <v>1</v>
      </c>
      <c r="I8" s="2" t="s">
        <v>393</v>
      </c>
      <c r="J8" s="2" t="s">
        <v>394</v>
      </c>
      <c r="K8" s="2" t="s">
        <v>395</v>
      </c>
    </row>
    <row r="9" spans="1:11" ht="20.25">
      <c r="A9" s="2">
        <v>7</v>
      </c>
      <c r="B9" s="2" t="s">
        <v>32</v>
      </c>
      <c r="C9" s="2" t="str">
        <f>"=gy"</f>
        <v>=gy</v>
      </c>
      <c r="D9" s="2">
        <v>1</v>
      </c>
      <c r="E9" s="2"/>
      <c r="F9" s="2">
        <v>-1</v>
      </c>
      <c r="G9" s="2" t="str">
        <f>"=gy"</f>
        <v>=gy</v>
      </c>
      <c r="H9" s="2">
        <v>1</v>
      </c>
      <c r="I9" s="2" t="s">
        <v>13</v>
      </c>
      <c r="J9" s="2" t="s">
        <v>33</v>
      </c>
      <c r="K9" s="2" t="s">
        <v>13</v>
      </c>
    </row>
    <row r="10" spans="1:11" ht="20.25">
      <c r="A10" s="2">
        <v>8</v>
      </c>
      <c r="B10" s="2" t="s">
        <v>34</v>
      </c>
      <c r="C10" s="2" t="str">
        <f>"=ìrm"</f>
        <v>=ìrm</v>
      </c>
      <c r="D10" s="2">
        <v>1</v>
      </c>
      <c r="E10" s="2" t="str">
        <f>"=èːrmó"</f>
        <v>=èːrmó</v>
      </c>
      <c r="F10" s="2">
        <v>1</v>
      </c>
      <c r="G10" s="2" t="s">
        <v>35</v>
      </c>
      <c r="H10" s="2">
        <v>1</v>
      </c>
      <c r="I10" s="2" t="s">
        <v>13</v>
      </c>
      <c r="J10" s="2" t="s">
        <v>396</v>
      </c>
      <c r="K10" s="2" t="s">
        <v>13</v>
      </c>
    </row>
    <row r="11" spans="1:11" ht="20.25">
      <c r="A11" s="2">
        <v>9</v>
      </c>
      <c r="B11" s="2" t="s">
        <v>36</v>
      </c>
      <c r="C11" s="2" t="s">
        <v>37</v>
      </c>
      <c r="D11" s="2">
        <v>1</v>
      </c>
      <c r="E11" s="2" t="s">
        <v>37</v>
      </c>
      <c r="F11" s="2">
        <v>1</v>
      </c>
      <c r="G11" s="2" t="s">
        <v>38</v>
      </c>
      <c r="H11" s="2">
        <v>1</v>
      </c>
      <c r="I11" s="2" t="s">
        <v>13</v>
      </c>
      <c r="J11" s="2" t="s">
        <v>397</v>
      </c>
      <c r="K11" s="2" t="s">
        <v>398</v>
      </c>
    </row>
    <row r="12" spans="1:11" ht="20.25">
      <c r="A12" s="2">
        <v>10</v>
      </c>
      <c r="B12" s="2" t="s">
        <v>39</v>
      </c>
      <c r="C12" s="2" t="s">
        <v>40</v>
      </c>
      <c r="D12" s="2">
        <v>1</v>
      </c>
      <c r="E12" s="2" t="s">
        <v>41</v>
      </c>
      <c r="F12" s="2">
        <v>1</v>
      </c>
      <c r="G12" s="2" t="s">
        <v>42</v>
      </c>
      <c r="H12" s="2">
        <v>2</v>
      </c>
      <c r="I12" s="2" t="s">
        <v>399</v>
      </c>
      <c r="J12" s="2" t="s">
        <v>400</v>
      </c>
      <c r="K12" s="2" t="s">
        <v>401</v>
      </c>
    </row>
    <row r="13" spans="1:11" ht="20.25">
      <c r="A13" s="2">
        <v>11</v>
      </c>
      <c r="B13" s="2" t="s">
        <v>43</v>
      </c>
      <c r="C13" s="2"/>
      <c r="D13" s="2">
        <v>-1</v>
      </c>
      <c r="E13" s="2" t="s">
        <v>44</v>
      </c>
      <c r="F13" s="2">
        <v>1</v>
      </c>
      <c r="G13" s="2"/>
      <c r="H13" s="2">
        <v>-1</v>
      </c>
      <c r="I13" s="2" t="s">
        <v>402</v>
      </c>
      <c r="J13" s="2" t="s">
        <v>403</v>
      </c>
      <c r="K13" s="2" t="s">
        <v>404</v>
      </c>
    </row>
    <row r="14" spans="1:11" ht="20.25">
      <c r="A14" s="2">
        <v>12</v>
      </c>
      <c r="B14" s="2" t="s">
        <v>45</v>
      </c>
      <c r="C14" s="2" t="s">
        <v>46</v>
      </c>
      <c r="D14" s="2">
        <v>1</v>
      </c>
      <c r="E14" s="2" t="s">
        <v>47</v>
      </c>
      <c r="F14" s="2">
        <v>2</v>
      </c>
      <c r="G14" s="2" t="s">
        <v>48</v>
      </c>
      <c r="H14" s="2">
        <v>1</v>
      </c>
      <c r="I14" s="2" t="s">
        <v>49</v>
      </c>
      <c r="J14" s="2" t="s">
        <v>49</v>
      </c>
      <c r="K14" s="2" t="s">
        <v>49</v>
      </c>
    </row>
    <row r="15" spans="1:11" ht="20.25">
      <c r="A15" s="2">
        <v>13</v>
      </c>
      <c r="B15" s="2" t="s">
        <v>50</v>
      </c>
      <c r="C15" s="2" t="s">
        <v>51</v>
      </c>
      <c r="D15" s="2">
        <v>1</v>
      </c>
      <c r="E15" s="2" t="s">
        <v>52</v>
      </c>
      <c r="F15" s="2">
        <v>1</v>
      </c>
      <c r="G15" s="2" t="s">
        <v>53</v>
      </c>
      <c r="H15" s="2">
        <v>1</v>
      </c>
      <c r="I15" s="2" t="s">
        <v>405</v>
      </c>
      <c r="J15" s="2" t="s">
        <v>406</v>
      </c>
      <c r="K15" s="2" t="s">
        <v>407</v>
      </c>
    </row>
    <row r="16" spans="1:11" ht="20.25">
      <c r="A16" s="2">
        <v>14</v>
      </c>
      <c r="B16" s="2" t="s">
        <v>54</v>
      </c>
      <c r="C16" s="2" t="s">
        <v>55</v>
      </c>
      <c r="D16" s="2">
        <v>1</v>
      </c>
      <c r="E16" s="2" t="s">
        <v>56</v>
      </c>
      <c r="F16" s="2">
        <v>2</v>
      </c>
      <c r="G16" s="2" t="s">
        <v>57</v>
      </c>
      <c r="H16" s="2">
        <v>2</v>
      </c>
      <c r="I16" s="2" t="s">
        <v>408</v>
      </c>
      <c r="J16" s="2" t="s">
        <v>409</v>
      </c>
      <c r="K16" s="2" t="s">
        <v>410</v>
      </c>
    </row>
    <row r="17" spans="1:11" ht="20.25">
      <c r="A17" s="2">
        <v>15</v>
      </c>
      <c r="B17" s="2" t="s">
        <v>58</v>
      </c>
      <c r="C17" s="2" t="str">
        <f>"=òɲúmm"</f>
        <v>=òɲúmm</v>
      </c>
      <c r="D17" s="2">
        <v>1</v>
      </c>
      <c r="E17" s="2" t="str">
        <f>"=òɲúm"</f>
        <v>=òɲúm</v>
      </c>
      <c r="F17" s="2">
        <v>1</v>
      </c>
      <c r="G17" s="2" t="s">
        <v>59</v>
      </c>
      <c r="H17" s="2">
        <v>1</v>
      </c>
      <c r="I17" s="2" t="s">
        <v>49</v>
      </c>
      <c r="J17" s="2" t="s">
        <v>411</v>
      </c>
      <c r="K17" s="2" t="s">
        <v>49</v>
      </c>
    </row>
    <row r="18" spans="1:11" ht="20.25">
      <c r="A18" s="2">
        <v>16</v>
      </c>
      <c r="B18" s="2" t="s">
        <v>60</v>
      </c>
      <c r="C18" s="2" t="s">
        <v>61</v>
      </c>
      <c r="D18" s="2">
        <v>1</v>
      </c>
      <c r="E18" s="2" t="s">
        <v>62</v>
      </c>
      <c r="F18" s="2">
        <v>1</v>
      </c>
      <c r="G18" s="2" t="s">
        <v>63</v>
      </c>
      <c r="H18" s="2">
        <v>1</v>
      </c>
      <c r="I18" s="2" t="s">
        <v>49</v>
      </c>
      <c r="J18" s="2" t="s">
        <v>412</v>
      </c>
      <c r="K18" s="2" t="s">
        <v>49</v>
      </c>
    </row>
    <row r="19" spans="1:11" ht="20.25">
      <c r="A19" s="2">
        <v>17</v>
      </c>
      <c r="B19" s="2" t="s">
        <v>64</v>
      </c>
      <c r="C19" s="2" t="s">
        <v>65</v>
      </c>
      <c r="D19" s="2">
        <v>1</v>
      </c>
      <c r="E19" s="2" t="s">
        <v>66</v>
      </c>
      <c r="F19" s="2">
        <v>1</v>
      </c>
      <c r="G19" s="2" t="s">
        <v>66</v>
      </c>
      <c r="H19" s="2">
        <v>1</v>
      </c>
      <c r="I19" s="2" t="s">
        <v>49</v>
      </c>
      <c r="J19" s="2" t="s">
        <v>413</v>
      </c>
      <c r="K19" s="2" t="s">
        <v>49</v>
      </c>
    </row>
    <row r="20" spans="1:11" ht="20.25">
      <c r="A20" s="2">
        <v>18</v>
      </c>
      <c r="B20" s="2" t="s">
        <v>67</v>
      </c>
      <c r="C20" s="2" t="s">
        <v>68</v>
      </c>
      <c r="D20" s="2">
        <v>1</v>
      </c>
      <c r="E20" s="2" t="s">
        <v>69</v>
      </c>
      <c r="F20" s="2">
        <v>1</v>
      </c>
      <c r="G20" s="2" t="s">
        <v>70</v>
      </c>
      <c r="H20" s="2">
        <v>2</v>
      </c>
      <c r="I20" s="2" t="s">
        <v>414</v>
      </c>
      <c r="J20" s="2" t="s">
        <v>415</v>
      </c>
      <c r="K20" s="2" t="s">
        <v>416</v>
      </c>
    </row>
    <row r="21" spans="1:11" ht="20.25">
      <c r="A21" s="2">
        <v>19</v>
      </c>
      <c r="B21" s="2" t="s">
        <v>71</v>
      </c>
      <c r="C21" s="2" t="s">
        <v>72</v>
      </c>
      <c r="D21" s="2">
        <v>1</v>
      </c>
      <c r="E21" s="2" t="s">
        <v>73</v>
      </c>
      <c r="F21" s="2">
        <v>1</v>
      </c>
      <c r="G21" s="2" t="s">
        <v>74</v>
      </c>
      <c r="H21" s="2">
        <v>1</v>
      </c>
      <c r="I21" s="2" t="s">
        <v>49</v>
      </c>
      <c r="J21" s="2" t="s">
        <v>417</v>
      </c>
      <c r="K21" s="2" t="s">
        <v>49</v>
      </c>
    </row>
    <row r="22" spans="1:11" ht="20.25">
      <c r="A22" s="2">
        <v>20</v>
      </c>
      <c r="B22" s="2" t="s">
        <v>75</v>
      </c>
      <c r="C22" s="2" t="str">
        <f>"=ùtt"</f>
        <v>=ùtt</v>
      </c>
      <c r="D22" s="2">
        <v>1</v>
      </c>
      <c r="E22" s="2" t="str">
        <f>"=òttó"</f>
        <v>=òttó</v>
      </c>
      <c r="F22" s="2">
        <v>1</v>
      </c>
      <c r="G22" s="2" t="s">
        <v>76</v>
      </c>
      <c r="H22" s="2">
        <v>1</v>
      </c>
      <c r="I22" s="2" t="s">
        <v>49</v>
      </c>
      <c r="J22" s="2" t="s">
        <v>49</v>
      </c>
      <c r="K22" s="2" t="s">
        <v>49</v>
      </c>
    </row>
    <row r="23" spans="1:11" ht="20.25">
      <c r="A23" s="2">
        <v>21</v>
      </c>
      <c r="B23" s="2" t="s">
        <v>77</v>
      </c>
      <c r="C23" s="2" t="s">
        <v>78</v>
      </c>
      <c r="D23" s="2">
        <v>1</v>
      </c>
      <c r="E23" s="2" t="s">
        <v>79</v>
      </c>
      <c r="F23" s="2">
        <v>1</v>
      </c>
      <c r="G23" s="2" t="s">
        <v>80</v>
      </c>
      <c r="H23" s="2">
        <v>1</v>
      </c>
      <c r="I23" s="2" t="s">
        <v>418</v>
      </c>
      <c r="J23" s="2" t="s">
        <v>419</v>
      </c>
      <c r="K23" s="2" t="s">
        <v>420</v>
      </c>
    </row>
    <row r="24" spans="1:11" ht="20.25">
      <c r="A24" s="2">
        <v>22</v>
      </c>
      <c r="B24" s="2" t="s">
        <v>81</v>
      </c>
      <c r="C24" s="2" t="s">
        <v>82</v>
      </c>
      <c r="D24" s="2">
        <v>1</v>
      </c>
      <c r="E24" s="2" t="s">
        <v>83</v>
      </c>
      <c r="F24" s="2">
        <v>1</v>
      </c>
      <c r="G24" s="2" t="s">
        <v>84</v>
      </c>
      <c r="H24" s="2">
        <v>1</v>
      </c>
      <c r="I24" s="2" t="s">
        <v>49</v>
      </c>
      <c r="J24" s="2" t="s">
        <v>421</v>
      </c>
      <c r="K24" s="2" t="s">
        <v>49</v>
      </c>
    </row>
    <row r="25" spans="1:11" ht="20.25">
      <c r="A25" s="2">
        <v>23</v>
      </c>
      <c r="B25" s="2" t="s">
        <v>85</v>
      </c>
      <c r="C25" s="2" t="s">
        <v>86</v>
      </c>
      <c r="D25" s="2">
        <v>1</v>
      </c>
      <c r="E25" s="2" t="s">
        <v>87</v>
      </c>
      <c r="F25" s="2">
        <v>2</v>
      </c>
      <c r="G25" s="2" t="s">
        <v>86</v>
      </c>
      <c r="H25" s="2">
        <v>1</v>
      </c>
      <c r="I25" s="2" t="s">
        <v>49</v>
      </c>
      <c r="J25" s="2" t="s">
        <v>88</v>
      </c>
      <c r="K25" s="2" t="s">
        <v>49</v>
      </c>
    </row>
    <row r="26" spans="1:11" ht="20.25">
      <c r="A26" s="2">
        <v>24</v>
      </c>
      <c r="B26" s="2" t="s">
        <v>89</v>
      </c>
      <c r="C26" s="2" t="s">
        <v>90</v>
      </c>
      <c r="D26" s="2">
        <v>1</v>
      </c>
      <c r="E26" s="2" t="s">
        <v>91</v>
      </c>
      <c r="F26" s="2">
        <v>1</v>
      </c>
      <c r="G26" s="2" t="s">
        <v>92</v>
      </c>
      <c r="H26" s="2">
        <v>1</v>
      </c>
      <c r="I26" s="2" t="s">
        <v>422</v>
      </c>
      <c r="J26" s="2" t="s">
        <v>423</v>
      </c>
      <c r="K26" s="2" t="s">
        <v>93</v>
      </c>
    </row>
    <row r="27" spans="1:11" ht="20.25">
      <c r="A27" s="2">
        <v>25</v>
      </c>
      <c r="B27" s="2" t="s">
        <v>94</v>
      </c>
      <c r="C27" s="2" t="s">
        <v>95</v>
      </c>
      <c r="D27" s="2">
        <v>1</v>
      </c>
      <c r="E27" s="2" t="s">
        <v>96</v>
      </c>
      <c r="F27" s="2">
        <v>1</v>
      </c>
      <c r="G27" s="2" t="s">
        <v>97</v>
      </c>
      <c r="H27" s="2">
        <v>1</v>
      </c>
      <c r="I27" s="2" t="s">
        <v>424</v>
      </c>
      <c r="J27" s="2" t="s">
        <v>425</v>
      </c>
      <c r="K27" s="2" t="s">
        <v>426</v>
      </c>
    </row>
    <row r="28" spans="1:11" ht="20.25">
      <c r="A28" s="2">
        <v>26</v>
      </c>
      <c r="B28" s="2" t="s">
        <v>98</v>
      </c>
      <c r="C28" s="2" t="s">
        <v>99</v>
      </c>
      <c r="D28" s="2">
        <v>1</v>
      </c>
      <c r="E28" s="2" t="s">
        <v>99</v>
      </c>
      <c r="F28" s="2">
        <v>1</v>
      </c>
      <c r="G28" s="2" t="s">
        <v>100</v>
      </c>
      <c r="H28" s="2">
        <v>2</v>
      </c>
      <c r="I28" s="2" t="s">
        <v>427</v>
      </c>
      <c r="J28" s="2" t="s">
        <v>428</v>
      </c>
      <c r="K28" s="2" t="s">
        <v>429</v>
      </c>
    </row>
    <row r="29" spans="1:11" ht="20.25">
      <c r="A29" s="2">
        <v>27</v>
      </c>
      <c r="B29" s="2" t="s">
        <v>101</v>
      </c>
      <c r="C29" s="2" t="s">
        <v>102</v>
      </c>
      <c r="D29" s="2">
        <v>1</v>
      </c>
      <c r="E29" s="2" t="s">
        <v>103</v>
      </c>
      <c r="F29" s="2">
        <v>2</v>
      </c>
      <c r="G29" s="2" t="s">
        <v>104</v>
      </c>
      <c r="H29" s="2">
        <v>3</v>
      </c>
      <c r="I29" s="2" t="s">
        <v>430</v>
      </c>
      <c r="J29" s="2" t="s">
        <v>431</v>
      </c>
      <c r="K29" s="2" t="s">
        <v>432</v>
      </c>
    </row>
    <row r="30" spans="1:11" ht="20.25">
      <c r="A30" s="2">
        <v>28</v>
      </c>
      <c r="B30" s="2" t="s">
        <v>105</v>
      </c>
      <c r="C30" s="2" t="s">
        <v>106</v>
      </c>
      <c r="D30" s="2">
        <v>1</v>
      </c>
      <c r="E30" s="2" t="s">
        <v>107</v>
      </c>
      <c r="F30" s="2">
        <v>1</v>
      </c>
      <c r="G30" s="2" t="s">
        <v>108</v>
      </c>
      <c r="H30" s="2">
        <v>1</v>
      </c>
      <c r="I30" s="2" t="s">
        <v>433</v>
      </c>
      <c r="J30" s="2" t="s">
        <v>434</v>
      </c>
      <c r="K30" s="2" t="s">
        <v>435</v>
      </c>
    </row>
    <row r="31" spans="1:11" ht="20.25">
      <c r="A31" s="2">
        <v>29</v>
      </c>
      <c r="B31" s="2" t="s">
        <v>109</v>
      </c>
      <c r="C31" s="2" t="s">
        <v>110</v>
      </c>
      <c r="D31" s="2">
        <v>1</v>
      </c>
      <c r="E31" s="2" t="s">
        <v>111</v>
      </c>
      <c r="F31" s="2">
        <v>1</v>
      </c>
      <c r="G31" s="2"/>
      <c r="H31" s="2">
        <v>-1</v>
      </c>
      <c r="I31" s="2" t="s">
        <v>436</v>
      </c>
      <c r="J31" s="2" t="s">
        <v>437</v>
      </c>
      <c r="K31" s="2" t="s">
        <v>112</v>
      </c>
    </row>
    <row r="32" spans="1:11" ht="20.25">
      <c r="A32" s="2">
        <v>30</v>
      </c>
      <c r="B32" s="2" t="s">
        <v>113</v>
      </c>
      <c r="C32" s="2" t="s">
        <v>114</v>
      </c>
      <c r="D32" s="2">
        <v>1</v>
      </c>
      <c r="E32" s="2"/>
      <c r="F32" s="2">
        <v>-1</v>
      </c>
      <c r="G32" s="2" t="s">
        <v>115</v>
      </c>
      <c r="H32" s="2">
        <v>1</v>
      </c>
      <c r="I32" s="2" t="s">
        <v>116</v>
      </c>
      <c r="J32" s="2" t="s">
        <v>33</v>
      </c>
      <c r="K32" s="2" t="s">
        <v>116</v>
      </c>
    </row>
    <row r="33" spans="1:11" ht="20.25">
      <c r="A33" s="2">
        <v>31</v>
      </c>
      <c r="B33" s="2" t="s">
        <v>117</v>
      </c>
      <c r="C33" s="2" t="s">
        <v>118</v>
      </c>
      <c r="D33" s="2">
        <v>1</v>
      </c>
      <c r="E33" s="2" t="s">
        <v>119</v>
      </c>
      <c r="F33" s="2">
        <v>1</v>
      </c>
      <c r="G33" s="2" t="s">
        <v>120</v>
      </c>
      <c r="H33" s="2">
        <v>1</v>
      </c>
      <c r="I33" s="2" t="s">
        <v>438</v>
      </c>
      <c r="J33" s="2" t="s">
        <v>439</v>
      </c>
      <c r="K33" s="2" t="s">
        <v>440</v>
      </c>
    </row>
    <row r="34" spans="1:11" ht="20.25">
      <c r="A34" s="2">
        <v>32</v>
      </c>
      <c r="B34" s="2" t="s">
        <v>121</v>
      </c>
      <c r="C34" s="2" t="s">
        <v>122</v>
      </c>
      <c r="D34" s="2">
        <v>1</v>
      </c>
      <c r="E34" s="2" t="s">
        <v>123</v>
      </c>
      <c r="F34" s="2">
        <v>1</v>
      </c>
      <c r="G34" s="2" t="s">
        <v>124</v>
      </c>
      <c r="H34" s="2">
        <v>2</v>
      </c>
      <c r="I34" s="2" t="s">
        <v>116</v>
      </c>
      <c r="J34" s="2" t="s">
        <v>116</v>
      </c>
      <c r="K34" s="2" t="s">
        <v>116</v>
      </c>
    </row>
    <row r="35" spans="1:11" ht="20.25">
      <c r="A35" s="2">
        <v>33</v>
      </c>
      <c r="B35" s="2" t="s">
        <v>125</v>
      </c>
      <c r="C35" s="2"/>
      <c r="D35" s="2">
        <v>-1</v>
      </c>
      <c r="E35" s="2" t="s">
        <v>126</v>
      </c>
      <c r="F35" s="2">
        <v>1</v>
      </c>
      <c r="G35" s="2" t="s">
        <v>127</v>
      </c>
      <c r="H35" s="2">
        <v>1</v>
      </c>
      <c r="I35" s="2" t="s">
        <v>33</v>
      </c>
      <c r="J35" s="2" t="s">
        <v>441</v>
      </c>
      <c r="K35" s="2" t="s">
        <v>116</v>
      </c>
    </row>
    <row r="36" spans="1:11" ht="20.25">
      <c r="A36" s="2">
        <v>34</v>
      </c>
      <c r="B36" s="2" t="s">
        <v>128</v>
      </c>
      <c r="C36" s="2" t="str">
        <f>"=d=mbr"</f>
        <v>=d=mbr</v>
      </c>
      <c r="D36" s="2">
        <v>1</v>
      </c>
      <c r="E36" s="2" t="str">
        <f>"=àmbàl"</f>
        <v>=àmbàl</v>
      </c>
      <c r="F36" s="2">
        <v>1</v>
      </c>
      <c r="G36" s="2" t="s">
        <v>129</v>
      </c>
      <c r="H36" s="2">
        <v>1</v>
      </c>
      <c r="I36" s="2" t="s">
        <v>116</v>
      </c>
      <c r="J36" s="2" t="s">
        <v>442</v>
      </c>
      <c r="K36" s="2" t="s">
        <v>443</v>
      </c>
    </row>
    <row r="37" spans="1:11" ht="20.25">
      <c r="A37" s="2">
        <v>35</v>
      </c>
      <c r="B37" s="2" t="s">
        <v>130</v>
      </c>
      <c r="C37" s="2" t="str">
        <f>"=ìʓìlú"</f>
        <v>=ìʓìlú</v>
      </c>
      <c r="D37" s="2">
        <v>1</v>
      </c>
      <c r="E37" s="2"/>
      <c r="F37" s="2">
        <v>-1</v>
      </c>
      <c r="G37" s="2" t="s">
        <v>131</v>
      </c>
      <c r="H37" s="2">
        <v>2</v>
      </c>
      <c r="I37" s="2" t="s">
        <v>116</v>
      </c>
      <c r="J37" s="2" t="s">
        <v>33</v>
      </c>
      <c r="K37" s="2" t="s">
        <v>116</v>
      </c>
    </row>
    <row r="38" spans="1:11" ht="20.25">
      <c r="A38" s="2">
        <v>36</v>
      </c>
      <c r="B38" s="2" t="s">
        <v>132</v>
      </c>
      <c r="C38" s="2" t="s">
        <v>133</v>
      </c>
      <c r="D38" s="2">
        <v>1</v>
      </c>
      <c r="E38" s="2" t="s">
        <v>134</v>
      </c>
      <c r="F38" s="2">
        <v>1</v>
      </c>
      <c r="G38" s="2" t="s">
        <v>135</v>
      </c>
      <c r="H38" s="2">
        <v>1</v>
      </c>
      <c r="I38" s="2" t="s">
        <v>444</v>
      </c>
      <c r="J38" s="2" t="s">
        <v>445</v>
      </c>
      <c r="K38" s="2" t="s">
        <v>446</v>
      </c>
    </row>
    <row r="39" spans="1:11" ht="20.25">
      <c r="A39" s="2">
        <v>37</v>
      </c>
      <c r="B39" s="2" t="s">
        <v>136</v>
      </c>
      <c r="C39" s="2" t="s">
        <v>137</v>
      </c>
      <c r="D39" s="2">
        <v>1</v>
      </c>
      <c r="E39" s="2" t="s">
        <v>138</v>
      </c>
      <c r="F39" s="2">
        <v>1</v>
      </c>
      <c r="G39" s="2" t="s">
        <v>139</v>
      </c>
      <c r="H39" s="2">
        <v>1</v>
      </c>
      <c r="I39" s="2" t="s">
        <v>447</v>
      </c>
      <c r="J39" s="2" t="s">
        <v>448</v>
      </c>
      <c r="K39" s="2" t="s">
        <v>449</v>
      </c>
    </row>
    <row r="40" spans="1:11" ht="20.25">
      <c r="A40" s="2">
        <v>38</v>
      </c>
      <c r="B40" s="2" t="s">
        <v>140</v>
      </c>
      <c r="C40" s="2" t="s">
        <v>141</v>
      </c>
      <c r="D40" s="2">
        <v>1</v>
      </c>
      <c r="E40" s="2" t="s">
        <v>141</v>
      </c>
      <c r="F40" s="2">
        <v>1</v>
      </c>
      <c r="G40" s="2" t="s">
        <v>142</v>
      </c>
      <c r="H40" s="2">
        <v>1</v>
      </c>
      <c r="I40" s="2" t="s">
        <v>450</v>
      </c>
      <c r="J40" s="2" t="s">
        <v>451</v>
      </c>
      <c r="K40" s="2" t="s">
        <v>452</v>
      </c>
    </row>
    <row r="41" spans="1:11" ht="20.25">
      <c r="A41" s="2">
        <v>39</v>
      </c>
      <c r="B41" s="2" t="s">
        <v>143</v>
      </c>
      <c r="C41" s="2"/>
      <c r="D41" s="2">
        <v>-1</v>
      </c>
      <c r="E41" s="2"/>
      <c r="F41" s="2">
        <v>-1</v>
      </c>
      <c r="G41" s="2"/>
      <c r="H41" s="2">
        <v>-1</v>
      </c>
      <c r="I41" s="2" t="s">
        <v>144</v>
      </c>
      <c r="J41" s="2" t="s">
        <v>144</v>
      </c>
      <c r="K41" s="2" t="s">
        <v>144</v>
      </c>
    </row>
    <row r="42" spans="1:11" ht="20.25">
      <c r="A42" s="2">
        <v>40</v>
      </c>
      <c r="B42" s="2" t="s">
        <v>145</v>
      </c>
      <c r="C42" s="2" t="s">
        <v>146</v>
      </c>
      <c r="D42" s="2">
        <v>1</v>
      </c>
      <c r="E42" s="2" t="s">
        <v>147</v>
      </c>
      <c r="F42" s="2">
        <v>1</v>
      </c>
      <c r="G42" s="2" t="s">
        <v>148</v>
      </c>
      <c r="H42" s="2">
        <v>2</v>
      </c>
      <c r="I42" s="2" t="s">
        <v>453</v>
      </c>
      <c r="J42" s="2" t="s">
        <v>454</v>
      </c>
      <c r="K42" s="2" t="s">
        <v>455</v>
      </c>
    </row>
    <row r="43" spans="1:11" ht="20.25">
      <c r="A43" s="2">
        <v>41</v>
      </c>
      <c r="B43" s="2" t="s">
        <v>149</v>
      </c>
      <c r="C43" s="2" t="s">
        <v>150</v>
      </c>
      <c r="D43" s="2">
        <v>1</v>
      </c>
      <c r="E43" s="2" t="s">
        <v>151</v>
      </c>
      <c r="F43" s="2">
        <v>1</v>
      </c>
      <c r="G43" s="2" t="s">
        <v>152</v>
      </c>
      <c r="H43" s="2">
        <v>1</v>
      </c>
      <c r="I43" s="2" t="s">
        <v>456</v>
      </c>
      <c r="J43" s="2" t="s">
        <v>457</v>
      </c>
      <c r="K43" s="2" t="s">
        <v>458</v>
      </c>
    </row>
    <row r="44" spans="1:11" ht="20.25">
      <c r="A44" s="2">
        <v>42</v>
      </c>
      <c r="B44" s="2" t="s">
        <v>153</v>
      </c>
      <c r="C44" s="2"/>
      <c r="D44" s="2">
        <v>-1</v>
      </c>
      <c r="E44" s="2" t="s">
        <v>154</v>
      </c>
      <c r="F44" s="2">
        <v>1</v>
      </c>
      <c r="G44" s="2" t="s">
        <v>155</v>
      </c>
      <c r="H44" s="2">
        <v>1</v>
      </c>
      <c r="I44" s="2" t="s">
        <v>33</v>
      </c>
      <c r="J44" s="2" t="s">
        <v>156</v>
      </c>
      <c r="K44" s="2" t="s">
        <v>157</v>
      </c>
    </row>
    <row r="45" spans="1:11" ht="20.25">
      <c r="A45" s="2">
        <v>43</v>
      </c>
      <c r="B45" s="2" t="s">
        <v>158</v>
      </c>
      <c r="C45" s="2" t="s">
        <v>159</v>
      </c>
      <c r="D45" s="2">
        <v>1</v>
      </c>
      <c r="E45" s="2" t="str">
        <f>"=n"</f>
        <v>=n</v>
      </c>
      <c r="F45" s="2">
        <v>1</v>
      </c>
      <c r="G45" s="2" t="s">
        <v>160</v>
      </c>
      <c r="H45" s="2">
        <v>1</v>
      </c>
      <c r="I45" s="2" t="s">
        <v>116</v>
      </c>
      <c r="J45" s="2" t="s">
        <v>116</v>
      </c>
      <c r="K45" s="2" t="s">
        <v>116</v>
      </c>
    </row>
    <row r="46" spans="1:11" ht="20.25">
      <c r="A46" s="2">
        <v>44</v>
      </c>
      <c r="B46" s="2" t="s">
        <v>161</v>
      </c>
      <c r="C46" s="2"/>
      <c r="D46" s="2">
        <v>-1</v>
      </c>
      <c r="E46" s="2" t="s">
        <v>162</v>
      </c>
      <c r="F46" s="2">
        <v>1</v>
      </c>
      <c r="G46" s="2" t="s">
        <v>163</v>
      </c>
      <c r="H46" s="2">
        <v>1</v>
      </c>
      <c r="I46" s="2" t="s">
        <v>33</v>
      </c>
      <c r="J46" s="2" t="s">
        <v>459</v>
      </c>
      <c r="K46" s="2" t="s">
        <v>460</v>
      </c>
    </row>
    <row r="47" spans="1:11" ht="20.25">
      <c r="A47" s="2">
        <v>45</v>
      </c>
      <c r="B47" s="2" t="s">
        <v>164</v>
      </c>
      <c r="C47" s="2" t="s">
        <v>165</v>
      </c>
      <c r="D47" s="2">
        <v>1</v>
      </c>
      <c r="E47" s="2" t="s">
        <v>166</v>
      </c>
      <c r="F47" s="2">
        <v>1</v>
      </c>
      <c r="G47" s="2" t="s">
        <v>167</v>
      </c>
      <c r="H47" s="2">
        <v>2</v>
      </c>
      <c r="I47" s="2" t="s">
        <v>116</v>
      </c>
      <c r="J47" s="2" t="s">
        <v>116</v>
      </c>
      <c r="K47" s="2" t="s">
        <v>116</v>
      </c>
    </row>
    <row r="48" spans="1:11" ht="20.25">
      <c r="A48" s="2">
        <v>46</v>
      </c>
      <c r="B48" s="2" t="s">
        <v>168</v>
      </c>
      <c r="C48" s="2" t="s">
        <v>169</v>
      </c>
      <c r="D48" s="2">
        <v>1</v>
      </c>
      <c r="E48" s="2" t="s">
        <v>170</v>
      </c>
      <c r="F48" s="2">
        <v>1</v>
      </c>
      <c r="G48" s="2" t="s">
        <v>171</v>
      </c>
      <c r="H48" s="2">
        <v>1</v>
      </c>
      <c r="I48" s="2" t="s">
        <v>461</v>
      </c>
      <c r="J48" s="2" t="s">
        <v>462</v>
      </c>
      <c r="K48" s="2" t="s">
        <v>463</v>
      </c>
    </row>
    <row r="49" spans="1:11" ht="20.25">
      <c r="A49" s="2">
        <v>47</v>
      </c>
      <c r="B49" s="2" t="s">
        <v>172</v>
      </c>
      <c r="C49" s="2" t="s">
        <v>173</v>
      </c>
      <c r="D49" s="2">
        <v>1</v>
      </c>
      <c r="E49" s="2"/>
      <c r="F49" s="2">
        <v>-1</v>
      </c>
      <c r="G49" s="2" t="s">
        <v>174</v>
      </c>
      <c r="H49" s="2">
        <v>2</v>
      </c>
      <c r="I49" s="2" t="s">
        <v>175</v>
      </c>
      <c r="J49" s="2" t="s">
        <v>33</v>
      </c>
      <c r="K49" s="2" t="s">
        <v>175</v>
      </c>
    </row>
    <row r="50" spans="1:11" ht="20.25">
      <c r="A50" s="2">
        <v>48</v>
      </c>
      <c r="B50" s="2" t="s">
        <v>176</v>
      </c>
      <c r="C50" s="2" t="s">
        <v>177</v>
      </c>
      <c r="D50" s="2">
        <v>1</v>
      </c>
      <c r="E50" s="2" t="s">
        <v>178</v>
      </c>
      <c r="F50" s="2">
        <v>1</v>
      </c>
      <c r="G50" s="2" t="s">
        <v>179</v>
      </c>
      <c r="H50" s="2">
        <v>1</v>
      </c>
      <c r="I50" s="2" t="s">
        <v>464</v>
      </c>
      <c r="J50" s="2" t="s">
        <v>465</v>
      </c>
      <c r="K50" s="2" t="s">
        <v>466</v>
      </c>
    </row>
    <row r="51" spans="1:11" ht="20.25">
      <c r="A51" s="2">
        <v>49</v>
      </c>
      <c r="B51" s="2" t="s">
        <v>180</v>
      </c>
      <c r="C51" s="2" t="str">
        <f>"=èrtó"</f>
        <v>=èrtó</v>
      </c>
      <c r="D51" s="2">
        <v>1</v>
      </c>
      <c r="E51" s="2" t="str">
        <f>"=òːrtó"</f>
        <v>=òːrtó</v>
      </c>
      <c r="F51" s="2">
        <v>1</v>
      </c>
      <c r="G51" s="2" t="s">
        <v>181</v>
      </c>
      <c r="H51" s="2">
        <v>1</v>
      </c>
      <c r="I51" s="2" t="s">
        <v>467</v>
      </c>
      <c r="J51" s="2" t="s">
        <v>182</v>
      </c>
      <c r="K51" s="2" t="s">
        <v>182</v>
      </c>
    </row>
    <row r="52" spans="1:11" ht="20.25">
      <c r="A52" s="2">
        <v>50</v>
      </c>
      <c r="B52" s="2" t="s">
        <v>183</v>
      </c>
      <c r="C52" s="2" t="s">
        <v>184</v>
      </c>
      <c r="D52" s="2">
        <v>1</v>
      </c>
      <c r="E52" s="2" t="s">
        <v>185</v>
      </c>
      <c r="F52" s="2">
        <v>1</v>
      </c>
      <c r="G52" s="2" t="s">
        <v>186</v>
      </c>
      <c r="H52" s="2">
        <v>2</v>
      </c>
      <c r="I52" s="2" t="s">
        <v>468</v>
      </c>
      <c r="J52" s="2" t="s">
        <v>469</v>
      </c>
      <c r="K52" s="2" t="s">
        <v>470</v>
      </c>
    </row>
    <row r="53" spans="1:11" ht="20.25">
      <c r="A53" s="2">
        <v>51</v>
      </c>
      <c r="B53" s="2" t="s">
        <v>187</v>
      </c>
      <c r="C53" s="2" t="s">
        <v>188</v>
      </c>
      <c r="D53" s="2">
        <v>1</v>
      </c>
      <c r="E53" s="2" t="s">
        <v>189</v>
      </c>
      <c r="F53" s="2">
        <v>1</v>
      </c>
      <c r="G53" s="2" t="s">
        <v>190</v>
      </c>
      <c r="H53" s="2">
        <v>1</v>
      </c>
      <c r="I53" s="2" t="s">
        <v>471</v>
      </c>
      <c r="J53" s="2" t="s">
        <v>472</v>
      </c>
      <c r="K53" s="2" t="s">
        <v>473</v>
      </c>
    </row>
    <row r="54" spans="1:11" ht="20.25">
      <c r="A54" s="2">
        <v>52</v>
      </c>
      <c r="B54" s="2" t="s">
        <v>191</v>
      </c>
      <c r="C54" s="2" t="str">
        <f>"=ttà"</f>
        <v>=ttà</v>
      </c>
      <c r="D54" s="2">
        <v>1</v>
      </c>
      <c r="E54" s="2" t="str">
        <f>"=úmmún"</f>
        <v>=úmmún</v>
      </c>
      <c r="F54" s="2">
        <v>2</v>
      </c>
      <c r="G54" s="2" t="s">
        <v>27</v>
      </c>
      <c r="H54" s="2">
        <v>3</v>
      </c>
      <c r="I54" s="2" t="s">
        <v>182</v>
      </c>
      <c r="J54" s="2" t="s">
        <v>192</v>
      </c>
      <c r="K54" s="2" t="s">
        <v>182</v>
      </c>
    </row>
    <row r="55" spans="1:11" ht="20.25">
      <c r="A55" s="2">
        <v>53</v>
      </c>
      <c r="B55" s="2" t="s">
        <v>193</v>
      </c>
      <c r="C55" s="2" t="s">
        <v>194</v>
      </c>
      <c r="D55" s="2">
        <v>1</v>
      </c>
      <c r="E55" s="2" t="s">
        <v>195</v>
      </c>
      <c r="F55" s="2">
        <v>1</v>
      </c>
      <c r="G55" s="2" t="s">
        <v>196</v>
      </c>
      <c r="H55" s="2">
        <v>2</v>
      </c>
      <c r="I55" s="2" t="s">
        <v>474</v>
      </c>
      <c r="J55" s="2" t="s">
        <v>182</v>
      </c>
      <c r="K55" s="2" t="s">
        <v>475</v>
      </c>
    </row>
    <row r="56" spans="1:11" ht="20.25">
      <c r="A56" s="2">
        <v>54</v>
      </c>
      <c r="B56" s="2" t="s">
        <v>197</v>
      </c>
      <c r="C56" s="2" t="s">
        <v>198</v>
      </c>
      <c r="D56" s="2">
        <v>1</v>
      </c>
      <c r="E56" s="2" t="s">
        <v>198</v>
      </c>
      <c r="F56" s="2">
        <v>1</v>
      </c>
      <c r="G56" s="2" t="s">
        <v>199</v>
      </c>
      <c r="H56" s="2">
        <v>1</v>
      </c>
      <c r="I56" s="2" t="s">
        <v>476</v>
      </c>
      <c r="J56" s="2" t="s">
        <v>476</v>
      </c>
      <c r="K56" s="2" t="s">
        <v>477</v>
      </c>
    </row>
    <row r="57" spans="1:11" ht="20.25">
      <c r="A57" s="2">
        <v>55</v>
      </c>
      <c r="B57" s="2" t="s">
        <v>200</v>
      </c>
      <c r="C57" s="2" t="s">
        <v>201</v>
      </c>
      <c r="D57" s="2">
        <v>1</v>
      </c>
      <c r="E57" s="2" t="s">
        <v>202</v>
      </c>
      <c r="F57" s="2">
        <v>1</v>
      </c>
      <c r="G57" s="2" t="s">
        <v>203</v>
      </c>
      <c r="H57" s="2">
        <v>1</v>
      </c>
      <c r="I57" s="2" t="s">
        <v>478</v>
      </c>
      <c r="J57" s="2" t="s">
        <v>479</v>
      </c>
      <c r="K57" s="2" t="s">
        <v>480</v>
      </c>
    </row>
    <row r="58" spans="1:11" ht="20.25">
      <c r="A58" s="2">
        <v>56</v>
      </c>
      <c r="B58" s="2" t="s">
        <v>204</v>
      </c>
      <c r="C58" s="2" t="s">
        <v>205</v>
      </c>
      <c r="D58" s="2">
        <v>1</v>
      </c>
      <c r="E58" s="2" t="s">
        <v>206</v>
      </c>
      <c r="F58" s="2">
        <v>1</v>
      </c>
      <c r="G58" s="2" t="s">
        <v>207</v>
      </c>
      <c r="H58" s="2">
        <v>1</v>
      </c>
      <c r="I58" s="2" t="s">
        <v>481</v>
      </c>
      <c r="J58" s="2" t="s">
        <v>482</v>
      </c>
      <c r="K58" s="2" t="s">
        <v>483</v>
      </c>
    </row>
    <row r="59" spans="1:11" ht="20.25">
      <c r="A59" s="2">
        <v>57</v>
      </c>
      <c r="B59" s="2" t="s">
        <v>208</v>
      </c>
      <c r="C59" s="2" t="s">
        <v>209</v>
      </c>
      <c r="D59" s="2">
        <v>1</v>
      </c>
      <c r="E59" s="2" t="s">
        <v>210</v>
      </c>
      <c r="F59" s="2">
        <v>1</v>
      </c>
      <c r="G59" s="2" t="s">
        <v>211</v>
      </c>
      <c r="H59" s="2">
        <v>1</v>
      </c>
      <c r="I59" s="2" t="s">
        <v>484</v>
      </c>
      <c r="J59" s="2" t="s">
        <v>485</v>
      </c>
      <c r="K59" s="2" t="s">
        <v>486</v>
      </c>
    </row>
    <row r="60" spans="1:11" ht="20.25">
      <c r="A60" s="2">
        <v>58</v>
      </c>
      <c r="B60" s="2" t="s">
        <v>212</v>
      </c>
      <c r="C60" s="2" t="s">
        <v>213</v>
      </c>
      <c r="D60" s="2">
        <v>1</v>
      </c>
      <c r="E60" s="2" t="s">
        <v>214</v>
      </c>
      <c r="F60" s="2">
        <v>1</v>
      </c>
      <c r="G60" s="2" t="s">
        <v>215</v>
      </c>
      <c r="H60" s="2">
        <v>2</v>
      </c>
      <c r="I60" s="2" t="s">
        <v>487</v>
      </c>
      <c r="J60" s="2" t="s">
        <v>488</v>
      </c>
      <c r="K60" s="2" t="s">
        <v>489</v>
      </c>
    </row>
    <row r="61" spans="1:11" ht="20.25">
      <c r="A61" s="2">
        <v>59</v>
      </c>
      <c r="B61" s="2" t="s">
        <v>216</v>
      </c>
      <c r="C61" s="2" t="str">
        <f>"=áww"</f>
        <v>=áww</v>
      </c>
      <c r="D61" s="2">
        <v>1</v>
      </c>
      <c r="E61" s="2"/>
      <c r="F61" s="2">
        <v>-1</v>
      </c>
      <c r="G61" s="2" t="s">
        <v>217</v>
      </c>
      <c r="H61" s="2">
        <v>1</v>
      </c>
      <c r="I61" s="2" t="s">
        <v>182</v>
      </c>
      <c r="J61" s="2" t="s">
        <v>182</v>
      </c>
      <c r="K61" s="2" t="s">
        <v>182</v>
      </c>
    </row>
    <row r="62" spans="1:11" ht="20.25">
      <c r="A62" s="2">
        <v>60</v>
      </c>
      <c r="B62" s="2" t="s">
        <v>218</v>
      </c>
      <c r="C62" s="2" t="s">
        <v>219</v>
      </c>
      <c r="D62" s="2">
        <v>1</v>
      </c>
      <c r="E62" s="2" t="s">
        <v>219</v>
      </c>
      <c r="F62" s="2">
        <v>1</v>
      </c>
      <c r="G62" s="2" t="s">
        <v>220</v>
      </c>
      <c r="H62" s="2">
        <v>2</v>
      </c>
      <c r="I62" s="2" t="s">
        <v>221</v>
      </c>
      <c r="J62" s="2" t="s">
        <v>221</v>
      </c>
      <c r="K62" s="2" t="s">
        <v>182</v>
      </c>
    </row>
    <row r="63" spans="1:11" ht="20.25">
      <c r="A63" s="2">
        <v>61</v>
      </c>
      <c r="B63" s="2" t="s">
        <v>222</v>
      </c>
      <c r="C63" s="2" t="s">
        <v>223</v>
      </c>
      <c r="D63" s="2">
        <v>1</v>
      </c>
      <c r="E63" s="2" t="s">
        <v>224</v>
      </c>
      <c r="F63" s="2">
        <v>1</v>
      </c>
      <c r="G63" s="2" t="s">
        <v>225</v>
      </c>
      <c r="H63" s="2">
        <v>1</v>
      </c>
      <c r="I63" s="2" t="s">
        <v>490</v>
      </c>
      <c r="J63" s="2" t="s">
        <v>491</v>
      </c>
      <c r="K63" s="2" t="s">
        <v>492</v>
      </c>
    </row>
    <row r="64" spans="1:11" ht="20.25">
      <c r="A64" s="2">
        <v>62</v>
      </c>
      <c r="B64" s="2" t="s">
        <v>226</v>
      </c>
      <c r="C64" s="2"/>
      <c r="D64" s="2">
        <v>-1</v>
      </c>
      <c r="E64" s="2"/>
      <c r="F64" s="2">
        <v>-1</v>
      </c>
      <c r="G64" s="2"/>
      <c r="H64" s="2">
        <v>-1</v>
      </c>
      <c r="I64" s="2" t="s">
        <v>33</v>
      </c>
      <c r="J64" s="2" t="s">
        <v>33</v>
      </c>
      <c r="K64" s="2" t="s">
        <v>33</v>
      </c>
    </row>
    <row r="65" spans="1:11" ht="20.25">
      <c r="A65" s="2">
        <v>63</v>
      </c>
      <c r="B65" s="2" t="s">
        <v>227</v>
      </c>
      <c r="C65" s="2" t="str">
        <f>"=ndá"</f>
        <v>=ndá</v>
      </c>
      <c r="D65" s="2">
        <v>1</v>
      </c>
      <c r="E65" s="2" t="s">
        <v>228</v>
      </c>
      <c r="F65" s="2">
        <v>2</v>
      </c>
      <c r="G65" s="2" t="s">
        <v>229</v>
      </c>
      <c r="H65" s="2">
        <v>1</v>
      </c>
      <c r="I65" s="2" t="s">
        <v>230</v>
      </c>
      <c r="J65" s="2" t="s">
        <v>230</v>
      </c>
      <c r="K65" s="2" t="s">
        <v>493</v>
      </c>
    </row>
    <row r="66" spans="1:11" ht="20.25">
      <c r="A66" s="2">
        <v>64</v>
      </c>
      <c r="B66" s="2" t="s">
        <v>231</v>
      </c>
      <c r="C66" s="2" t="s">
        <v>232</v>
      </c>
      <c r="D66" s="2">
        <v>1</v>
      </c>
      <c r="E66" s="2" t="s">
        <v>233</v>
      </c>
      <c r="F66" s="2">
        <v>2</v>
      </c>
      <c r="G66" s="2" t="s">
        <v>234</v>
      </c>
      <c r="H66" s="2">
        <v>1</v>
      </c>
      <c r="I66" s="2" t="s">
        <v>494</v>
      </c>
      <c r="J66" s="2" t="s">
        <v>495</v>
      </c>
      <c r="K66" s="2" t="s">
        <v>235</v>
      </c>
    </row>
    <row r="67" spans="1:11" ht="20.25">
      <c r="A67" s="2">
        <v>65</v>
      </c>
      <c r="B67" s="2" t="s">
        <v>236</v>
      </c>
      <c r="C67" s="2" t="s">
        <v>237</v>
      </c>
      <c r="D67" s="2">
        <v>1</v>
      </c>
      <c r="E67" s="2" t="s">
        <v>238</v>
      </c>
      <c r="F67" s="2">
        <v>1</v>
      </c>
      <c r="G67" s="2" t="s">
        <v>239</v>
      </c>
      <c r="H67" s="2">
        <v>1</v>
      </c>
      <c r="I67" s="2" t="s">
        <v>182</v>
      </c>
      <c r="J67" s="2" t="s">
        <v>182</v>
      </c>
      <c r="K67" s="2" t="s">
        <v>182</v>
      </c>
    </row>
    <row r="68" spans="1:11" ht="20.25">
      <c r="A68" s="2">
        <v>66</v>
      </c>
      <c r="B68" s="2" t="s">
        <v>240</v>
      </c>
      <c r="C68" s="2" t="str">
        <f>"=àːráw"</f>
        <v>=àːráw</v>
      </c>
      <c r="D68" s="2">
        <v>1</v>
      </c>
      <c r="E68" s="2" t="str">
        <f>"=àːráw"</f>
        <v>=àːráw</v>
      </c>
      <c r="F68" s="2">
        <v>1</v>
      </c>
      <c r="G68" s="2" t="s">
        <v>241</v>
      </c>
      <c r="H68" s="2">
        <v>1</v>
      </c>
      <c r="I68" s="2" t="s">
        <v>182</v>
      </c>
      <c r="J68" s="2" t="s">
        <v>182</v>
      </c>
      <c r="K68" s="2" t="s">
        <v>182</v>
      </c>
    </row>
    <row r="69" spans="1:11" ht="20.25">
      <c r="A69" s="2">
        <v>67</v>
      </c>
      <c r="B69" s="2" t="s">
        <v>242</v>
      </c>
      <c r="C69" s="2" t="s">
        <v>243</v>
      </c>
      <c r="D69" s="2">
        <v>1</v>
      </c>
      <c r="E69" s="2" t="s">
        <v>243</v>
      </c>
      <c r="F69" s="2">
        <v>1</v>
      </c>
      <c r="G69" s="2" t="s">
        <v>244</v>
      </c>
      <c r="H69" s="2">
        <v>1</v>
      </c>
      <c r="I69" s="2" t="s">
        <v>496</v>
      </c>
      <c r="J69" s="2" t="s">
        <v>496</v>
      </c>
      <c r="K69" s="2" t="s">
        <v>497</v>
      </c>
    </row>
    <row r="70" spans="1:11" ht="20.25">
      <c r="A70" s="2">
        <v>68</v>
      </c>
      <c r="B70" s="2" t="s">
        <v>245</v>
      </c>
      <c r="C70" s="2" t="s">
        <v>246</v>
      </c>
      <c r="D70" s="2">
        <v>1</v>
      </c>
      <c r="E70" s="2" t="s">
        <v>247</v>
      </c>
      <c r="F70" s="2">
        <v>1</v>
      </c>
      <c r="G70" s="2" t="s">
        <v>248</v>
      </c>
      <c r="H70" s="2">
        <v>2</v>
      </c>
      <c r="I70" s="2" t="s">
        <v>498</v>
      </c>
      <c r="J70" s="2" t="s">
        <v>499</v>
      </c>
      <c r="K70" s="2" t="s">
        <v>500</v>
      </c>
    </row>
    <row r="71" spans="1:11" ht="20.25">
      <c r="A71" s="2">
        <v>69</v>
      </c>
      <c r="B71" s="2" t="s">
        <v>249</v>
      </c>
      <c r="C71" s="2"/>
      <c r="D71" s="2">
        <v>-1</v>
      </c>
      <c r="E71" s="2"/>
      <c r="F71" s="2">
        <v>-1</v>
      </c>
      <c r="G71" s="2"/>
      <c r="H71" s="2">
        <v>-1</v>
      </c>
      <c r="I71" s="2" t="s">
        <v>33</v>
      </c>
      <c r="J71" s="2" t="s">
        <v>33</v>
      </c>
      <c r="K71" s="2" t="s">
        <v>33</v>
      </c>
    </row>
    <row r="72" spans="1:11" ht="20.25">
      <c r="A72" s="2">
        <v>70</v>
      </c>
      <c r="B72" s="2" t="s">
        <v>250</v>
      </c>
      <c r="C72" s="2" t="s">
        <v>251</v>
      </c>
      <c r="D72" s="2">
        <v>1</v>
      </c>
      <c r="E72" s="2" t="s">
        <v>252</v>
      </c>
      <c r="F72" s="2">
        <v>1</v>
      </c>
      <c r="G72" s="2" t="s">
        <v>253</v>
      </c>
      <c r="H72" s="2">
        <v>2</v>
      </c>
      <c r="I72" s="2" t="s">
        <v>182</v>
      </c>
      <c r="J72" s="2" t="s">
        <v>182</v>
      </c>
      <c r="K72" s="2" t="s">
        <v>182</v>
      </c>
    </row>
    <row r="73" spans="1:11" ht="20.25">
      <c r="A73" s="2">
        <v>71</v>
      </c>
      <c r="B73" s="2" t="s">
        <v>254</v>
      </c>
      <c r="C73" s="2" t="s">
        <v>255</v>
      </c>
      <c r="D73" s="2">
        <v>1</v>
      </c>
      <c r="E73" s="2"/>
      <c r="F73" s="2">
        <v>-1</v>
      </c>
      <c r="G73" s="2" t="s">
        <v>256</v>
      </c>
      <c r="H73" s="2">
        <v>1</v>
      </c>
      <c r="I73" s="2" t="s">
        <v>182</v>
      </c>
      <c r="J73" s="2" t="s">
        <v>33</v>
      </c>
      <c r="K73" s="2" t="s">
        <v>182</v>
      </c>
    </row>
    <row r="74" spans="1:11" ht="20.25">
      <c r="A74" s="2">
        <v>72</v>
      </c>
      <c r="B74" s="2" t="s">
        <v>257</v>
      </c>
      <c r="C74" s="2" t="s">
        <v>258</v>
      </c>
      <c r="D74" s="2">
        <v>1</v>
      </c>
      <c r="E74" s="2" t="s">
        <v>259</v>
      </c>
      <c r="F74" s="2">
        <v>1</v>
      </c>
      <c r="G74" s="2" t="s">
        <v>260</v>
      </c>
      <c r="H74" s="2">
        <v>1</v>
      </c>
      <c r="I74" s="2" t="s">
        <v>182</v>
      </c>
      <c r="J74" s="2" t="s">
        <v>182</v>
      </c>
      <c r="K74" s="2" t="s">
        <v>182</v>
      </c>
    </row>
    <row r="75" spans="1:11" ht="20.25">
      <c r="A75" s="2">
        <v>73</v>
      </c>
      <c r="B75" s="2" t="s">
        <v>261</v>
      </c>
      <c r="C75" s="2"/>
      <c r="D75" s="2">
        <v>-1</v>
      </c>
      <c r="E75" s="2" t="s">
        <v>262</v>
      </c>
      <c r="F75" s="2">
        <v>1</v>
      </c>
      <c r="G75" s="2" t="s">
        <v>263</v>
      </c>
      <c r="H75" s="2">
        <v>2</v>
      </c>
      <c r="I75" s="2" t="s">
        <v>33</v>
      </c>
      <c r="J75" s="2" t="s">
        <v>501</v>
      </c>
      <c r="K75" s="2" t="s">
        <v>264</v>
      </c>
    </row>
    <row r="76" spans="1:11" ht="20.25">
      <c r="A76" s="2">
        <v>74</v>
      </c>
      <c r="B76" s="2" t="s">
        <v>265</v>
      </c>
      <c r="C76" s="2" t="s">
        <v>266</v>
      </c>
      <c r="D76" s="2">
        <v>1</v>
      </c>
      <c r="E76" s="2" t="s">
        <v>267</v>
      </c>
      <c r="F76" s="2">
        <v>1</v>
      </c>
      <c r="G76" s="2" t="s">
        <v>268</v>
      </c>
      <c r="H76" s="2">
        <v>2</v>
      </c>
      <c r="I76" s="2" t="s">
        <v>269</v>
      </c>
      <c r="J76" s="2" t="s">
        <v>269</v>
      </c>
      <c r="K76" s="2" t="s">
        <v>269</v>
      </c>
    </row>
    <row r="77" spans="1:11" ht="20.25">
      <c r="A77" s="2">
        <v>75</v>
      </c>
      <c r="B77" s="2" t="s">
        <v>270</v>
      </c>
      <c r="C77" s="2" t="s">
        <v>271</v>
      </c>
      <c r="D77" s="2">
        <v>1</v>
      </c>
      <c r="E77" s="2" t="s">
        <v>272</v>
      </c>
      <c r="F77" s="2">
        <v>1</v>
      </c>
      <c r="G77" s="2" t="s">
        <v>273</v>
      </c>
      <c r="H77" s="2">
        <v>1</v>
      </c>
      <c r="I77" s="2" t="s">
        <v>502</v>
      </c>
      <c r="J77" s="2" t="s">
        <v>503</v>
      </c>
      <c r="K77" s="2" t="s">
        <v>504</v>
      </c>
    </row>
    <row r="78" spans="1:11" ht="20.25">
      <c r="A78" s="2">
        <v>76</v>
      </c>
      <c r="B78" s="2" t="s">
        <v>274</v>
      </c>
      <c r="C78" s="2" t="s">
        <v>275</v>
      </c>
      <c r="D78" s="2">
        <v>1</v>
      </c>
      <c r="E78" s="2"/>
      <c r="F78" s="2">
        <v>-1</v>
      </c>
      <c r="G78" s="2" t="s">
        <v>276</v>
      </c>
      <c r="H78" s="2">
        <v>2</v>
      </c>
      <c r="I78" s="2" t="s">
        <v>269</v>
      </c>
      <c r="J78" s="2" t="s">
        <v>505</v>
      </c>
      <c r="K78" s="2" t="s">
        <v>269</v>
      </c>
    </row>
    <row r="79" spans="1:11" ht="20.25">
      <c r="A79" s="2">
        <v>77</v>
      </c>
      <c r="B79" s="2" t="s">
        <v>277</v>
      </c>
      <c r="C79" s="2" t="str">
        <f>"=òyò"</f>
        <v>=òyò</v>
      </c>
      <c r="D79" s="2">
        <v>1</v>
      </c>
      <c r="E79" s="2" t="str">
        <f>"=óríyô"</f>
        <v>=óríyô</v>
      </c>
      <c r="F79" s="2">
        <v>2</v>
      </c>
      <c r="G79" s="2" t="s">
        <v>278</v>
      </c>
      <c r="H79" s="2">
        <v>3</v>
      </c>
      <c r="I79" s="2" t="s">
        <v>506</v>
      </c>
      <c r="J79" s="2" t="s">
        <v>269</v>
      </c>
      <c r="K79" s="2" t="s">
        <v>507</v>
      </c>
    </row>
    <row r="80" spans="1:11" ht="20.25">
      <c r="A80" s="2">
        <v>78</v>
      </c>
      <c r="B80" s="2" t="s">
        <v>279</v>
      </c>
      <c r="C80" s="2" t="s">
        <v>280</v>
      </c>
      <c r="D80" s="2">
        <v>1</v>
      </c>
      <c r="E80" s="2" t="s">
        <v>280</v>
      </c>
      <c r="F80" s="2">
        <v>1</v>
      </c>
      <c r="G80" s="2" t="s">
        <v>281</v>
      </c>
      <c r="H80" s="2">
        <v>2</v>
      </c>
      <c r="I80" s="2" t="s">
        <v>269</v>
      </c>
      <c r="J80" s="2" t="s">
        <v>269</v>
      </c>
      <c r="K80" s="2" t="s">
        <v>508</v>
      </c>
    </row>
    <row r="81" spans="1:11" ht="20.25">
      <c r="A81" s="2">
        <v>79</v>
      </c>
      <c r="B81" s="2" t="s">
        <v>282</v>
      </c>
      <c r="C81" s="2" t="s">
        <v>283</v>
      </c>
      <c r="D81" s="2">
        <v>1</v>
      </c>
      <c r="E81" s="2" t="str">
        <f>"=rnà"</f>
        <v>=rnà</v>
      </c>
      <c r="F81" s="2">
        <v>1</v>
      </c>
      <c r="G81" s="2" t="s">
        <v>284</v>
      </c>
      <c r="H81" s="2">
        <v>1</v>
      </c>
      <c r="I81" s="2" t="s">
        <v>269</v>
      </c>
      <c r="J81" s="2" t="s">
        <v>269</v>
      </c>
      <c r="K81" s="2" t="s">
        <v>269</v>
      </c>
    </row>
    <row r="82" spans="1:11" ht="20.25">
      <c r="A82" s="2">
        <v>80</v>
      </c>
      <c r="B82" s="2" t="s">
        <v>285</v>
      </c>
      <c r="C82" s="2" t="s">
        <v>286</v>
      </c>
      <c r="D82" s="2">
        <v>1</v>
      </c>
      <c r="E82" s="2" t="s">
        <v>287</v>
      </c>
      <c r="F82" s="2">
        <v>1</v>
      </c>
      <c r="G82" s="2" t="s">
        <v>288</v>
      </c>
      <c r="H82" s="2">
        <v>1</v>
      </c>
      <c r="I82" s="2" t="s">
        <v>509</v>
      </c>
      <c r="J82" s="2" t="s">
        <v>510</v>
      </c>
      <c r="K82" s="2" t="s">
        <v>511</v>
      </c>
    </row>
    <row r="83" spans="1:11" ht="20.25">
      <c r="A83" s="2">
        <v>81</v>
      </c>
      <c r="B83" s="2" t="s">
        <v>289</v>
      </c>
      <c r="C83" s="2" t="s">
        <v>290</v>
      </c>
      <c r="D83" s="2">
        <v>1</v>
      </c>
      <c r="E83" s="2" t="s">
        <v>291</v>
      </c>
      <c r="F83" s="2">
        <v>1</v>
      </c>
      <c r="G83" s="2" t="s">
        <v>292</v>
      </c>
      <c r="H83" s="2">
        <v>1</v>
      </c>
      <c r="I83" s="2" t="s">
        <v>512</v>
      </c>
      <c r="J83" s="2" t="s">
        <v>513</v>
      </c>
      <c r="K83" s="2" t="s">
        <v>514</v>
      </c>
    </row>
    <row r="84" spans="1:11" ht="20.25">
      <c r="A84" s="2">
        <v>82</v>
      </c>
      <c r="B84" s="2" t="s">
        <v>293</v>
      </c>
      <c r="C84" s="2" t="s">
        <v>294</v>
      </c>
      <c r="D84" s="2">
        <v>1</v>
      </c>
      <c r="E84" s="2" t="s">
        <v>294</v>
      </c>
      <c r="F84" s="2">
        <v>1</v>
      </c>
      <c r="G84" s="2" t="s">
        <v>295</v>
      </c>
      <c r="H84" s="2">
        <v>1</v>
      </c>
      <c r="I84" s="2" t="s">
        <v>269</v>
      </c>
      <c r="J84" s="2" t="s">
        <v>269</v>
      </c>
      <c r="K84" s="2" t="s">
        <v>269</v>
      </c>
    </row>
    <row r="85" spans="1:11" ht="20.25">
      <c r="A85" s="2">
        <v>83</v>
      </c>
      <c r="B85" s="2" t="s">
        <v>296</v>
      </c>
      <c r="C85" s="2"/>
      <c r="D85" s="2">
        <v>-1</v>
      </c>
      <c r="E85" s="2"/>
      <c r="F85" s="2">
        <v>-1</v>
      </c>
      <c r="G85" s="2"/>
      <c r="H85" s="2">
        <v>-1</v>
      </c>
      <c r="I85" s="2" t="s">
        <v>33</v>
      </c>
      <c r="J85" s="2" t="s">
        <v>33</v>
      </c>
      <c r="K85" s="2" t="s">
        <v>33</v>
      </c>
    </row>
    <row r="86" spans="1:11" ht="20.25">
      <c r="A86" s="2">
        <v>84</v>
      </c>
      <c r="B86" s="2" t="s">
        <v>297</v>
      </c>
      <c r="C86" s="2" t="s">
        <v>298</v>
      </c>
      <c r="D86" s="2">
        <v>1</v>
      </c>
      <c r="E86" s="2" t="s">
        <v>299</v>
      </c>
      <c r="F86" s="2">
        <v>1</v>
      </c>
      <c r="G86" s="2" t="s">
        <v>300</v>
      </c>
      <c r="H86" s="2">
        <v>1</v>
      </c>
      <c r="I86" s="2" t="s">
        <v>515</v>
      </c>
      <c r="J86" s="2" t="s">
        <v>516</v>
      </c>
      <c r="K86" s="2" t="s">
        <v>517</v>
      </c>
    </row>
    <row r="87" spans="1:11" ht="20.25">
      <c r="A87" s="2">
        <v>85</v>
      </c>
      <c r="B87" s="2" t="s">
        <v>301</v>
      </c>
      <c r="C87" s="2"/>
      <c r="D87" s="2">
        <v>-1</v>
      </c>
      <c r="E87" s="2"/>
      <c r="F87" s="2">
        <v>-1</v>
      </c>
      <c r="G87" s="2" t="str">
        <f>"=i"</f>
        <v>=i</v>
      </c>
      <c r="H87" s="2">
        <v>1</v>
      </c>
      <c r="I87" s="2" t="s">
        <v>33</v>
      </c>
      <c r="J87" s="2" t="s">
        <v>33</v>
      </c>
      <c r="K87" s="2" t="s">
        <v>518</v>
      </c>
    </row>
    <row r="88" spans="1:11" ht="20.25">
      <c r="A88" s="2">
        <v>86</v>
      </c>
      <c r="B88" s="2" t="s">
        <v>302</v>
      </c>
      <c r="C88" s="2"/>
      <c r="D88" s="2">
        <v>-1</v>
      </c>
      <c r="E88" s="2"/>
      <c r="F88" s="2">
        <v>-1</v>
      </c>
      <c r="G88" s="2" t="str">
        <f>"=ɛ"</f>
        <v>=ɛ</v>
      </c>
      <c r="H88" s="2">
        <v>1</v>
      </c>
      <c r="I88" s="2" t="s">
        <v>33</v>
      </c>
      <c r="J88" s="2" t="s">
        <v>33</v>
      </c>
      <c r="K88" s="2" t="s">
        <v>519</v>
      </c>
    </row>
    <row r="89" spans="1:11" ht="20.25">
      <c r="A89" s="2">
        <v>87</v>
      </c>
      <c r="B89" s="2" t="s">
        <v>303</v>
      </c>
      <c r="C89" s="2"/>
      <c r="D89" s="2">
        <v>-1</v>
      </c>
      <c r="E89" s="2" t="s">
        <v>304</v>
      </c>
      <c r="F89" s="2">
        <v>1</v>
      </c>
      <c r="G89" s="2" t="s">
        <v>305</v>
      </c>
      <c r="H89" s="2">
        <v>1</v>
      </c>
      <c r="I89" s="2" t="s">
        <v>33</v>
      </c>
      <c r="J89" s="2" t="s">
        <v>156</v>
      </c>
      <c r="K89" s="2" t="s">
        <v>157</v>
      </c>
    </row>
    <row r="90" spans="1:11" ht="20.25">
      <c r="A90" s="2">
        <v>88</v>
      </c>
      <c r="B90" s="2" t="s">
        <v>306</v>
      </c>
      <c r="C90" s="2" t="s">
        <v>307</v>
      </c>
      <c r="D90" s="2">
        <v>1</v>
      </c>
      <c r="E90" s="2" t="s">
        <v>308</v>
      </c>
      <c r="F90" s="2">
        <v>1</v>
      </c>
      <c r="G90" s="2" t="s">
        <v>309</v>
      </c>
      <c r="H90" s="2">
        <v>2</v>
      </c>
      <c r="I90" s="2" t="s">
        <v>520</v>
      </c>
      <c r="J90" s="2" t="s">
        <v>521</v>
      </c>
      <c r="K90" s="2" t="s">
        <v>522</v>
      </c>
    </row>
    <row r="91" spans="1:11" ht="20.25">
      <c r="A91" s="2">
        <v>89</v>
      </c>
      <c r="B91" s="2" t="s">
        <v>310</v>
      </c>
      <c r="C91" s="2" t="s">
        <v>311</v>
      </c>
      <c r="D91" s="2">
        <v>1</v>
      </c>
      <c r="E91" s="2" t="s">
        <v>312</v>
      </c>
      <c r="F91" s="2">
        <v>1</v>
      </c>
      <c r="G91" s="2" t="s">
        <v>313</v>
      </c>
      <c r="H91" s="2">
        <v>1</v>
      </c>
      <c r="I91" s="2" t="s">
        <v>523</v>
      </c>
      <c r="J91" s="2" t="s">
        <v>524</v>
      </c>
      <c r="K91" s="2" t="s">
        <v>525</v>
      </c>
    </row>
    <row r="92" spans="1:11" ht="20.25">
      <c r="A92" s="2">
        <v>90</v>
      </c>
      <c r="B92" s="2" t="s">
        <v>314</v>
      </c>
      <c r="C92" s="2" t="s">
        <v>315</v>
      </c>
      <c r="D92" s="2">
        <v>1</v>
      </c>
      <c r="E92" s="2" t="s">
        <v>316</v>
      </c>
      <c r="F92" s="2">
        <v>1</v>
      </c>
      <c r="G92" s="2" t="s">
        <v>317</v>
      </c>
      <c r="H92" s="2">
        <v>2</v>
      </c>
      <c r="I92" s="2" t="s">
        <v>526</v>
      </c>
      <c r="J92" s="2" t="s">
        <v>527</v>
      </c>
      <c r="K92" s="2" t="s">
        <v>528</v>
      </c>
    </row>
    <row r="93" spans="1:11" ht="20.25">
      <c r="A93" s="2">
        <v>91</v>
      </c>
      <c r="B93" s="2" t="s">
        <v>318</v>
      </c>
      <c r="C93" s="2" t="str">
        <f>"=òkók"</f>
        <v>=òkók</v>
      </c>
      <c r="D93" s="2">
        <v>1</v>
      </c>
      <c r="E93" s="2" t="s">
        <v>319</v>
      </c>
      <c r="F93" s="2">
        <v>1</v>
      </c>
      <c r="G93" s="2" t="s">
        <v>320</v>
      </c>
      <c r="H93" s="2">
        <v>1</v>
      </c>
      <c r="I93" s="2" t="s">
        <v>230</v>
      </c>
      <c r="J93" s="2" t="s">
        <v>230</v>
      </c>
      <c r="K93" s="2" t="s">
        <v>230</v>
      </c>
    </row>
    <row r="94" spans="1:11" ht="20.25">
      <c r="A94" s="2">
        <v>92</v>
      </c>
      <c r="B94" s="2" t="s">
        <v>321</v>
      </c>
      <c r="C94" s="2" t="s">
        <v>322</v>
      </c>
      <c r="D94" s="2">
        <v>1</v>
      </c>
      <c r="E94" s="2" t="s">
        <v>323</v>
      </c>
      <c r="F94" s="2">
        <v>1</v>
      </c>
      <c r="G94" s="2" t="s">
        <v>324</v>
      </c>
      <c r="H94" s="2">
        <v>1</v>
      </c>
      <c r="I94" s="2" t="s">
        <v>116</v>
      </c>
      <c r="J94" s="2" t="s">
        <v>116</v>
      </c>
      <c r="K94" s="2" t="s">
        <v>116</v>
      </c>
    </row>
    <row r="95" spans="1:11" ht="20.25">
      <c r="A95" s="2">
        <v>93</v>
      </c>
      <c r="B95" s="2" t="s">
        <v>325</v>
      </c>
      <c r="C95" s="2" t="str">
        <f>"=ìyó"</f>
        <v>=ìyó</v>
      </c>
      <c r="D95" s="2">
        <v>1</v>
      </c>
      <c r="E95" s="2" t="str">
        <f>"=ìyó"</f>
        <v>=ìyó</v>
      </c>
      <c r="F95" s="2">
        <v>1</v>
      </c>
      <c r="G95" s="2" t="s">
        <v>326</v>
      </c>
      <c r="H95" s="2">
        <v>1</v>
      </c>
      <c r="I95" s="2" t="s">
        <v>230</v>
      </c>
      <c r="J95" s="2" t="s">
        <v>230</v>
      </c>
      <c r="K95" s="2" t="s">
        <v>230</v>
      </c>
    </row>
    <row r="96" spans="1:11" ht="20.25">
      <c r="A96" s="2">
        <v>94</v>
      </c>
      <c r="B96" s="2" t="s">
        <v>327</v>
      </c>
      <c r="C96" s="2" t="s">
        <v>328</v>
      </c>
      <c r="D96" s="2">
        <v>1</v>
      </c>
      <c r="E96" s="2" t="s">
        <v>329</v>
      </c>
      <c r="F96" s="2">
        <v>1</v>
      </c>
      <c r="G96" s="2" t="s">
        <v>330</v>
      </c>
      <c r="H96" s="2">
        <v>2</v>
      </c>
      <c r="I96" s="2" t="s">
        <v>230</v>
      </c>
      <c r="J96" s="2" t="s">
        <v>230</v>
      </c>
      <c r="K96" s="2" t="s">
        <v>230</v>
      </c>
    </row>
    <row r="97" spans="1:11" ht="20.25">
      <c r="A97" s="2">
        <v>95</v>
      </c>
      <c r="B97" s="2" t="s">
        <v>331</v>
      </c>
      <c r="C97" s="2"/>
      <c r="D97" s="2">
        <v>-1</v>
      </c>
      <c r="E97" s="2" t="s">
        <v>332</v>
      </c>
      <c r="F97" s="2">
        <v>1</v>
      </c>
      <c r="G97" s="2" t="s">
        <v>333</v>
      </c>
      <c r="H97" s="2">
        <v>1</v>
      </c>
      <c r="I97" s="2" t="s">
        <v>33</v>
      </c>
      <c r="J97" s="2" t="s">
        <v>529</v>
      </c>
      <c r="K97" s="2" t="s">
        <v>530</v>
      </c>
    </row>
    <row r="98" spans="1:11" ht="20.25">
      <c r="A98" s="2">
        <v>96</v>
      </c>
      <c r="B98" s="2" t="s">
        <v>334</v>
      </c>
      <c r="C98" s="2" t="s">
        <v>335</v>
      </c>
      <c r="D98" s="2">
        <v>1</v>
      </c>
      <c r="E98" s="2" t="s">
        <v>336</v>
      </c>
      <c r="F98" s="2">
        <v>1</v>
      </c>
      <c r="G98" s="2" t="s">
        <v>337</v>
      </c>
      <c r="H98" s="2">
        <v>1</v>
      </c>
      <c r="I98" s="2" t="s">
        <v>230</v>
      </c>
      <c r="J98" s="2" t="s">
        <v>230</v>
      </c>
      <c r="K98" s="2" t="s">
        <v>230</v>
      </c>
    </row>
    <row r="99" spans="1:11" ht="20.25">
      <c r="A99" s="2">
        <v>97</v>
      </c>
      <c r="B99" s="2" t="s">
        <v>338</v>
      </c>
      <c r="C99" s="2" t="str">
        <f>"=ùgníŋ"</f>
        <v>=ùgníŋ</v>
      </c>
      <c r="D99" s="2">
        <v>1</v>
      </c>
      <c r="E99" s="2" t="str">
        <f>"=ùwìɲíŋ"</f>
        <v>=ùwìɲíŋ</v>
      </c>
      <c r="F99" s="2">
        <v>1</v>
      </c>
      <c r="G99" s="2" t="s">
        <v>339</v>
      </c>
      <c r="H99" s="2">
        <v>2</v>
      </c>
      <c r="I99" s="2" t="s">
        <v>230</v>
      </c>
      <c r="J99" s="2" t="s">
        <v>230</v>
      </c>
      <c r="K99" s="2" t="s">
        <v>230</v>
      </c>
    </row>
    <row r="100" spans="1:11" ht="20.25">
      <c r="A100" s="2">
        <v>98</v>
      </c>
      <c r="B100" s="2" t="s">
        <v>340</v>
      </c>
      <c r="C100" s="2" t="s">
        <v>341</v>
      </c>
      <c r="D100" s="2">
        <v>1</v>
      </c>
      <c r="E100" s="2" t="s">
        <v>342</v>
      </c>
      <c r="F100" s="2">
        <v>1</v>
      </c>
      <c r="G100" s="2" t="s">
        <v>343</v>
      </c>
      <c r="H100" s="2">
        <v>1</v>
      </c>
      <c r="I100" s="2" t="s">
        <v>531</v>
      </c>
      <c r="J100" s="2" t="s">
        <v>532</v>
      </c>
      <c r="K100" s="2" t="s">
        <v>230</v>
      </c>
    </row>
    <row r="101" spans="1:11" ht="20.25">
      <c r="A101" s="2">
        <v>99</v>
      </c>
      <c r="B101" s="2" t="s">
        <v>344</v>
      </c>
      <c r="C101" s="2" t="s">
        <v>345</v>
      </c>
      <c r="D101" s="2">
        <v>1</v>
      </c>
      <c r="E101" s="2" t="s">
        <v>346</v>
      </c>
      <c r="F101" s="2">
        <v>2</v>
      </c>
      <c r="G101" s="2" t="s">
        <v>347</v>
      </c>
      <c r="H101" s="2">
        <v>3</v>
      </c>
      <c r="I101" s="2" t="s">
        <v>533</v>
      </c>
      <c r="J101" s="2" t="s">
        <v>534</v>
      </c>
      <c r="K101" s="2" t="s">
        <v>535</v>
      </c>
    </row>
    <row r="102" spans="1:11" ht="20.25">
      <c r="A102" s="2">
        <v>100</v>
      </c>
      <c r="B102" s="2" t="s">
        <v>348</v>
      </c>
      <c r="C102" s="2"/>
      <c r="D102" s="2">
        <v>-1</v>
      </c>
      <c r="E102" s="2"/>
      <c r="F102" s="2">
        <v>-1</v>
      </c>
      <c r="G102" s="2"/>
      <c r="H102" s="2">
        <v>-1</v>
      </c>
      <c r="I102" s="2" t="s">
        <v>33</v>
      </c>
      <c r="J102" s="2" t="s">
        <v>33</v>
      </c>
      <c r="K102" s="2" t="s">
        <v>33</v>
      </c>
    </row>
    <row r="103" spans="1:11" ht="20.25">
      <c r="A103" s="2">
        <v>101</v>
      </c>
      <c r="B103" s="2" t="s">
        <v>349</v>
      </c>
      <c r="C103" s="2" t="s">
        <v>350</v>
      </c>
      <c r="D103" s="2">
        <v>1</v>
      </c>
      <c r="E103" s="2" t="s">
        <v>351</v>
      </c>
      <c r="F103" s="2">
        <v>2</v>
      </c>
      <c r="G103" s="2" t="s">
        <v>352</v>
      </c>
      <c r="H103" s="2">
        <v>3</v>
      </c>
      <c r="I103" s="2" t="s">
        <v>49</v>
      </c>
      <c r="J103" s="2" t="s">
        <v>49</v>
      </c>
      <c r="K103" s="2" t="s">
        <v>49</v>
      </c>
    </row>
    <row r="104" spans="1:11" ht="20.25">
      <c r="A104" s="2">
        <v>102</v>
      </c>
      <c r="B104" s="2" t="s">
        <v>353</v>
      </c>
      <c r="C104" s="2" t="str">
        <f>"=ùrwèàŋ"</f>
        <v>=ùrwèàŋ</v>
      </c>
      <c r="D104" s="2">
        <v>1</v>
      </c>
      <c r="E104" s="2"/>
      <c r="F104" s="2">
        <v>-1</v>
      </c>
      <c r="G104" s="2" t="s">
        <v>354</v>
      </c>
      <c r="H104" s="2">
        <v>2</v>
      </c>
      <c r="I104" s="2" t="s">
        <v>116</v>
      </c>
      <c r="J104" s="2" t="s">
        <v>33</v>
      </c>
      <c r="K104" s="2" t="s">
        <v>116</v>
      </c>
    </row>
    <row r="105" spans="1:11" ht="20.25">
      <c r="A105" s="2">
        <v>103</v>
      </c>
      <c r="B105" s="2" t="s">
        <v>355</v>
      </c>
      <c r="C105" s="2" t="s">
        <v>356</v>
      </c>
      <c r="D105" s="2">
        <v>1</v>
      </c>
      <c r="E105" s="2" t="s">
        <v>357</v>
      </c>
      <c r="F105" s="2">
        <v>2</v>
      </c>
      <c r="G105" s="2" t="s">
        <v>358</v>
      </c>
      <c r="H105" s="2">
        <v>3</v>
      </c>
      <c r="I105" s="2" t="s">
        <v>182</v>
      </c>
      <c r="J105" s="2" t="s">
        <v>182</v>
      </c>
      <c r="K105" s="2" t="s">
        <v>182</v>
      </c>
    </row>
    <row r="106" spans="1:11" ht="20.25">
      <c r="A106" s="2">
        <v>104</v>
      </c>
      <c r="B106" s="2" t="s">
        <v>359</v>
      </c>
      <c r="C106" s="2" t="s">
        <v>360</v>
      </c>
      <c r="D106" s="2">
        <v>1</v>
      </c>
      <c r="E106" s="2" t="s">
        <v>361</v>
      </c>
      <c r="F106" s="2">
        <v>1</v>
      </c>
      <c r="G106" s="2" t="s">
        <v>362</v>
      </c>
      <c r="H106" s="2">
        <v>1</v>
      </c>
      <c r="I106" s="2" t="s">
        <v>182</v>
      </c>
      <c r="J106" s="2" t="s">
        <v>182</v>
      </c>
      <c r="K106" s="2" t="s">
        <v>182</v>
      </c>
    </row>
    <row r="107" spans="1:11" ht="20.25">
      <c r="A107" s="2">
        <v>105</v>
      </c>
      <c r="B107" s="2" t="s">
        <v>363</v>
      </c>
      <c r="C107" s="2" t="str">
        <f>"=òdòwáŋ"</f>
        <v>=òdòwáŋ</v>
      </c>
      <c r="D107" s="2">
        <v>1</v>
      </c>
      <c r="E107" s="2" t="str">
        <f>"=dáŋ"</f>
        <v>=dáŋ</v>
      </c>
      <c r="F107" s="2">
        <v>1</v>
      </c>
      <c r="G107" s="2" t="s">
        <v>364</v>
      </c>
      <c r="H107" s="2">
        <v>1</v>
      </c>
      <c r="I107" s="2" t="s">
        <v>269</v>
      </c>
      <c r="J107" s="2" t="s">
        <v>269</v>
      </c>
      <c r="K107" s="2" t="s">
        <v>269</v>
      </c>
    </row>
    <row r="108" spans="1:11" ht="20.25">
      <c r="A108" s="2">
        <v>106</v>
      </c>
      <c r="B108" s="2" t="s">
        <v>365</v>
      </c>
      <c r="C108" s="2" t="s">
        <v>366</v>
      </c>
      <c r="D108" s="2">
        <v>1</v>
      </c>
      <c r="E108" s="2" t="s">
        <v>367</v>
      </c>
      <c r="F108" s="2">
        <v>1</v>
      </c>
      <c r="G108" s="2" t="s">
        <v>368</v>
      </c>
      <c r="H108" s="2">
        <v>1</v>
      </c>
      <c r="I108" s="2" t="s">
        <v>536</v>
      </c>
      <c r="J108" s="2" t="s">
        <v>537</v>
      </c>
      <c r="K108" s="2" t="s">
        <v>538</v>
      </c>
    </row>
    <row r="109" spans="1:11" ht="20.25">
      <c r="A109" s="2">
        <v>107</v>
      </c>
      <c r="B109" s="2" t="s">
        <v>369</v>
      </c>
      <c r="C109" s="2" t="str">
        <f>"=ùrnd"</f>
        <v>=ùrnd</v>
      </c>
      <c r="D109" s="2">
        <v>1</v>
      </c>
      <c r="E109" s="2" t="str">
        <f>"=àlló"</f>
        <v>=àlló</v>
      </c>
      <c r="F109" s="2">
        <v>2</v>
      </c>
      <c r="G109" s="2" t="s">
        <v>370</v>
      </c>
      <c r="H109" s="2">
        <v>3</v>
      </c>
      <c r="I109" s="2" t="s">
        <v>269</v>
      </c>
      <c r="J109" s="2" t="s">
        <v>269</v>
      </c>
      <c r="K109" s="2" t="s">
        <v>269</v>
      </c>
    </row>
    <row r="110" spans="1:11" ht="20.25">
      <c r="A110" s="2">
        <v>108</v>
      </c>
      <c r="B110" s="2" t="s">
        <v>371</v>
      </c>
      <c r="C110" s="2" t="s">
        <v>372</v>
      </c>
      <c r="D110" s="2">
        <v>1</v>
      </c>
      <c r="E110" s="2" t="s">
        <v>372</v>
      </c>
      <c r="F110" s="2">
        <v>1</v>
      </c>
      <c r="G110" s="2" t="s">
        <v>373</v>
      </c>
      <c r="H110" s="2">
        <v>1</v>
      </c>
      <c r="I110" s="2" t="s">
        <v>230</v>
      </c>
      <c r="J110" s="2" t="s">
        <v>230</v>
      </c>
      <c r="K110" s="2" t="s">
        <v>230</v>
      </c>
    </row>
    <row r="111" spans="1:11" ht="20.25">
      <c r="A111" s="2">
        <v>109</v>
      </c>
      <c r="B111" s="2" t="s">
        <v>374</v>
      </c>
      <c r="C111" s="2" t="s">
        <v>375</v>
      </c>
      <c r="D111" s="2">
        <v>1</v>
      </c>
      <c r="E111" s="2" t="s">
        <v>376</v>
      </c>
      <c r="F111" s="2">
        <v>2</v>
      </c>
      <c r="G111" s="2" t="s">
        <v>377</v>
      </c>
      <c r="H111" s="2">
        <v>3</v>
      </c>
      <c r="I111" s="2" t="s">
        <v>539</v>
      </c>
      <c r="J111" s="2" t="s">
        <v>540</v>
      </c>
      <c r="K111" s="2" t="s">
        <v>541</v>
      </c>
    </row>
    <row r="112" spans="1:11" ht="20.25">
      <c r="A112" s="2">
        <v>110</v>
      </c>
      <c r="B112" s="2" t="s">
        <v>378</v>
      </c>
      <c r="C112" s="2" t="s">
        <v>379</v>
      </c>
      <c r="D112" s="2">
        <v>1</v>
      </c>
      <c r="E112" s="2" t="s">
        <v>380</v>
      </c>
      <c r="F112" s="2">
        <v>1</v>
      </c>
      <c r="G112" s="2" t="s">
        <v>381</v>
      </c>
      <c r="H112" s="2">
        <v>1</v>
      </c>
      <c r="I112" s="2" t="s">
        <v>542</v>
      </c>
      <c r="J112" s="2" t="s">
        <v>543</v>
      </c>
      <c r="K112" s="2" t="s">
        <v>544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George</cp:lastModifiedBy>
  <dcterms:created xsi:type="dcterms:W3CDTF">2018-01-31T09:44:00Z</dcterms:created>
  <dcterms:modified xsi:type="dcterms:W3CDTF">2018-01-31T09:44:12Z</dcterms:modified>
  <cp:category/>
  <cp:version/>
  <cp:contentType/>
  <cp:contentStatus/>
</cp:coreProperties>
</file>