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<sst xmlns="http://schemas.openxmlformats.org/spreadsheetml/2006/main" count="522" uniqueCount="481">
  <si>
    <t>Number</t>
  </si>
  <si>
    <t>Word</t>
  </si>
  <si>
    <t>Yasin Burushaski</t>
  </si>
  <si>
    <t>Yasin Burushaski #</t>
  </si>
  <si>
    <t>Yasin Burushaski notes</t>
  </si>
  <si>
    <t>Hunza Burushaski</t>
  </si>
  <si>
    <t>Hunza Burushaski #</t>
  </si>
  <si>
    <t>Hunza Burushaski notes</t>
  </si>
  <si>
    <t>all</t>
  </si>
  <si>
    <t>c̢ik ~ c̢iq</t>
  </si>
  <si>
    <t>har</t>
  </si>
  <si>
    <t>ashes</t>
  </si>
  <si>
    <t>pʰˈet-iŋ</t>
  </si>
  <si>
    <t>bark</t>
  </si>
  <si>
    <t>Not attested.</t>
  </si>
  <si>
    <t xml:space="preserve">belly </t>
  </si>
  <si>
    <t>big</t>
  </si>
  <si>
    <t>uyˈ-um</t>
  </si>
  <si>
    <t>bird</t>
  </si>
  <si>
    <t>c̢en</t>
  </si>
  <si>
    <t>c̢ʰin</t>
  </si>
  <si>
    <t>bite</t>
  </si>
  <si>
    <t>gaʈ-</t>
  </si>
  <si>
    <t>black</t>
  </si>
  <si>
    <t>mat-ˈum</t>
  </si>
  <si>
    <t>blood</t>
  </si>
  <si>
    <t>multˈan</t>
  </si>
  <si>
    <t>bone</t>
  </si>
  <si>
    <t>ten</t>
  </si>
  <si>
    <t>breast</t>
  </si>
  <si>
    <t>burn tr.</t>
  </si>
  <si>
    <t>claw(nail)</t>
  </si>
  <si>
    <t>cloud</t>
  </si>
  <si>
    <t>or-ˈoŋ</t>
  </si>
  <si>
    <t>qʰurˈonc̢</t>
  </si>
  <si>
    <t>burˈunc̢</t>
  </si>
  <si>
    <t>cold</t>
  </si>
  <si>
    <t>ɕaʁˈur-um</t>
  </si>
  <si>
    <t>ɕʰaʁˈur-um</t>
  </si>
  <si>
    <t>come</t>
  </si>
  <si>
    <t>cˈur-</t>
  </si>
  <si>
    <t>Berger 1974: 137. Present tense stem.</t>
  </si>
  <si>
    <t>d=...ya- ~ d=...y-</t>
  </si>
  <si>
    <t>ᶚˈo-</t>
  </si>
  <si>
    <t>ᶚˈu-</t>
  </si>
  <si>
    <t>die</t>
  </si>
  <si>
    <t>dog</t>
  </si>
  <si>
    <t>huk</t>
  </si>
  <si>
    <t>drink</t>
  </si>
  <si>
    <t>men-</t>
  </si>
  <si>
    <t>min-</t>
  </si>
  <si>
    <t>dry</t>
  </si>
  <si>
    <t>bu-m ~ bu-yˈam</t>
  </si>
  <si>
    <t>bˈuɻ-</t>
  </si>
  <si>
    <t>ear</t>
  </si>
  <si>
    <t>earth</t>
  </si>
  <si>
    <t>tik</t>
  </si>
  <si>
    <t>eat</t>
  </si>
  <si>
    <t>egg</t>
  </si>
  <si>
    <t>ʈiŋˈan</t>
  </si>
  <si>
    <t>eye</t>
  </si>
  <si>
    <t>fat n.</t>
  </si>
  <si>
    <t>bes</t>
  </si>
  <si>
    <t>bis</t>
  </si>
  <si>
    <t>feather</t>
  </si>
  <si>
    <t>pʰolʁˈo</t>
  </si>
  <si>
    <t>pʰulʁˈuuɻ</t>
  </si>
  <si>
    <t>fire</t>
  </si>
  <si>
    <t>pʰu</t>
  </si>
  <si>
    <t>fish</t>
  </si>
  <si>
    <t>ɕˈumu</t>
  </si>
  <si>
    <t>ɕʰˈumo</t>
  </si>
  <si>
    <t>fly v.</t>
  </si>
  <si>
    <t>du=wˈal-</t>
  </si>
  <si>
    <t>foot</t>
  </si>
  <si>
    <t>full</t>
  </si>
  <si>
    <t>hek</t>
  </si>
  <si>
    <t>Berger 1974: 151.</t>
  </si>
  <si>
    <t>hik</t>
  </si>
  <si>
    <t>give</t>
  </si>
  <si>
    <t>good</t>
  </si>
  <si>
    <t>ʆuˈa</t>
  </si>
  <si>
    <t>green</t>
  </si>
  <si>
    <t>iʂqˈa-m</t>
  </si>
  <si>
    <t>ʂiqˈa-m</t>
  </si>
  <si>
    <t>hair</t>
  </si>
  <si>
    <t>ʁuyˈaŋ</t>
  </si>
  <si>
    <t>hand</t>
  </si>
  <si>
    <t>head</t>
  </si>
  <si>
    <t>hear</t>
  </si>
  <si>
    <t>d=yal-</t>
  </si>
  <si>
    <t>Berger 1998: III, 471. Polysemy: 'to hear / to understand'.</t>
  </si>
  <si>
    <t>heart</t>
  </si>
  <si>
    <t>horn</t>
  </si>
  <si>
    <t>tur</t>
  </si>
  <si>
    <t>I</t>
  </si>
  <si>
    <t>ʓa</t>
  </si>
  <si>
    <t>ʓe</t>
  </si>
  <si>
    <t>kill</t>
  </si>
  <si>
    <t>knee</t>
  </si>
  <si>
    <t>know</t>
  </si>
  <si>
    <t>leaf</t>
  </si>
  <si>
    <t>tap</t>
  </si>
  <si>
    <t>kʰiɻ</t>
  </si>
  <si>
    <t>lie</t>
  </si>
  <si>
    <t>guɕˈa- #</t>
  </si>
  <si>
    <t>guɕʰˈa-</t>
  </si>
  <si>
    <t>liver</t>
  </si>
  <si>
    <t>ken</t>
  </si>
  <si>
    <t>long</t>
  </si>
  <si>
    <t>ʁusˈan-um</t>
  </si>
  <si>
    <t>louse</t>
  </si>
  <si>
    <t>kʰarˈu</t>
  </si>
  <si>
    <t>kʰarˈuu</t>
  </si>
  <si>
    <t>man</t>
  </si>
  <si>
    <t>hiˈr</t>
  </si>
  <si>
    <t>hir</t>
  </si>
  <si>
    <t>many</t>
  </si>
  <si>
    <t>buʈ</t>
  </si>
  <si>
    <t>meat</t>
  </si>
  <si>
    <t>ɕap</t>
  </si>
  <si>
    <t>ɕʰap</t>
  </si>
  <si>
    <t>moon</t>
  </si>
  <si>
    <t>halˈanc</t>
  </si>
  <si>
    <t>mountain</t>
  </si>
  <si>
    <t>ɕiʂ</t>
  </si>
  <si>
    <t>ɕʰiʂ</t>
  </si>
  <si>
    <t>mouth</t>
  </si>
  <si>
    <t>name</t>
  </si>
  <si>
    <t>neck</t>
  </si>
  <si>
    <t>new</t>
  </si>
  <si>
    <t>tʰoʂ</t>
  </si>
  <si>
    <t>night</t>
  </si>
  <si>
    <t>tʰap</t>
  </si>
  <si>
    <t>nose</t>
  </si>
  <si>
    <t>not</t>
  </si>
  <si>
    <t>aˈi- ~ ay- ~ ~ a-</t>
  </si>
  <si>
    <t>a-</t>
  </si>
  <si>
    <t>one</t>
  </si>
  <si>
    <t>he-</t>
  </si>
  <si>
    <t>hi-</t>
  </si>
  <si>
    <t>person</t>
  </si>
  <si>
    <t>ses</t>
  </si>
  <si>
    <t>sis</t>
  </si>
  <si>
    <t>rain</t>
  </si>
  <si>
    <t>harˈalt</t>
  </si>
  <si>
    <t>red</t>
  </si>
  <si>
    <t>bˈard-um</t>
  </si>
  <si>
    <t>bˈaard-um</t>
  </si>
  <si>
    <t>road</t>
  </si>
  <si>
    <t>gan</t>
  </si>
  <si>
    <t>root</t>
  </si>
  <si>
    <t>cerˈeʂ</t>
  </si>
  <si>
    <t>cʰirˈiʂ</t>
  </si>
  <si>
    <t>round</t>
  </si>
  <si>
    <t>pinɖˈoro</t>
  </si>
  <si>
    <t>biɖˈiro ~ biɖirˈ-iko</t>
  </si>
  <si>
    <t>sand</t>
  </si>
  <si>
    <t>sˈau</t>
  </si>
  <si>
    <t>sˈao</t>
  </si>
  <si>
    <t>say</t>
  </si>
  <si>
    <t>sˈen-</t>
  </si>
  <si>
    <t>see</t>
  </si>
  <si>
    <t>seed</t>
  </si>
  <si>
    <t>ʁonˈo</t>
  </si>
  <si>
    <t>ʁunˈo</t>
  </si>
  <si>
    <t>sit</t>
  </si>
  <si>
    <t>hurˈuʈ-</t>
  </si>
  <si>
    <t>skin</t>
  </si>
  <si>
    <t>baʈ</t>
  </si>
  <si>
    <t>sleep</t>
  </si>
  <si>
    <t>daŋ #</t>
  </si>
  <si>
    <t>small</t>
  </si>
  <si>
    <t>ʓoʈ</t>
  </si>
  <si>
    <t>smoke</t>
  </si>
  <si>
    <t>tʰas</t>
  </si>
  <si>
    <t>stand</t>
  </si>
  <si>
    <t>cak</t>
  </si>
  <si>
    <t>ca ~ ca-ʈ</t>
  </si>
  <si>
    <t>star</t>
  </si>
  <si>
    <t>asˈumun</t>
  </si>
  <si>
    <t>asiˈi</t>
  </si>
  <si>
    <t>stone</t>
  </si>
  <si>
    <t>dan</t>
  </si>
  <si>
    <t>sun</t>
  </si>
  <si>
    <t>sa</t>
  </si>
  <si>
    <t>swim</t>
  </si>
  <si>
    <t>minyˈa- ~ minˈe-</t>
  </si>
  <si>
    <t>tam</t>
  </si>
  <si>
    <t>tail</t>
  </si>
  <si>
    <t>that</t>
  </si>
  <si>
    <t>i-</t>
  </si>
  <si>
    <t>this</t>
  </si>
  <si>
    <t>kʰu- / gu-</t>
  </si>
  <si>
    <t>thou</t>
  </si>
  <si>
    <t>un</t>
  </si>
  <si>
    <t>tongue</t>
  </si>
  <si>
    <t>tooth</t>
  </si>
  <si>
    <t>tree</t>
  </si>
  <si>
    <t>drat</t>
  </si>
  <si>
    <t>tom</t>
  </si>
  <si>
    <t>two</t>
  </si>
  <si>
    <t>alt-</t>
  </si>
  <si>
    <t>walk (go)</t>
  </si>
  <si>
    <t>cerˈe-</t>
  </si>
  <si>
    <t>Berger 1974: 137. This is the imperfective stem from which the present, imperfect, and future tenses are formed.</t>
  </si>
  <si>
    <t>nˈi-</t>
  </si>
  <si>
    <t>gal-</t>
  </si>
  <si>
    <t>warm (hot)</t>
  </si>
  <si>
    <t>gar-ˈum</t>
  </si>
  <si>
    <t>garˈur-um</t>
  </si>
  <si>
    <t>water</t>
  </si>
  <si>
    <t>cel</t>
  </si>
  <si>
    <t>cʰil</t>
  </si>
  <si>
    <t>we</t>
  </si>
  <si>
    <t>mi</t>
  </si>
  <si>
    <t>what</t>
  </si>
  <si>
    <t>bo ~ be</t>
  </si>
  <si>
    <t>be</t>
  </si>
  <si>
    <t>white</t>
  </si>
  <si>
    <t>bur-ˈum</t>
  </si>
  <si>
    <t>who</t>
  </si>
  <si>
    <t>me-n</t>
  </si>
  <si>
    <t>woman</t>
  </si>
  <si>
    <t>gus</t>
  </si>
  <si>
    <t>yellow</t>
  </si>
  <si>
    <t>iʂkˈark</t>
  </si>
  <si>
    <t>ʂikˈark</t>
  </si>
  <si>
    <t>far</t>
  </si>
  <si>
    <t>matʰˈan</t>
  </si>
  <si>
    <t>heavy</t>
  </si>
  <si>
    <t>cul-ˈum</t>
  </si>
  <si>
    <t>cʰuˈum</t>
  </si>
  <si>
    <t>near</t>
  </si>
  <si>
    <t>asˈur</t>
  </si>
  <si>
    <t>asiˈir</t>
  </si>
  <si>
    <t>salt</t>
  </si>
  <si>
    <t>bayˈu</t>
  </si>
  <si>
    <t>short</t>
  </si>
  <si>
    <t>gagˈan-um</t>
  </si>
  <si>
    <t>kʰuʈ</t>
  </si>
  <si>
    <t>snake</t>
  </si>
  <si>
    <t>tul</t>
  </si>
  <si>
    <t>tol</t>
  </si>
  <si>
    <t>gilˈin-um</t>
  </si>
  <si>
    <t>gilˈigin-um</t>
  </si>
  <si>
    <t>Berger 1998: III, 153. This is 'thin (1D)' (applied to cloth, paper etc.).</t>
  </si>
  <si>
    <t>biˈen-um</t>
  </si>
  <si>
    <t>Berger 1998: III, 51. This is 'thin (2D)' (applied to sticks, etc.).</t>
  </si>
  <si>
    <t>wind</t>
  </si>
  <si>
    <t>tiʂ</t>
  </si>
  <si>
    <t>worm</t>
  </si>
  <si>
    <t>ʁalʁˈo</t>
  </si>
  <si>
    <t>ʁalʁˈu</t>
  </si>
  <si>
    <t>year</t>
  </si>
  <si>
    <t>den</t>
  </si>
  <si>
    <r>
      <t>Compiled and annotated by G. Starostin. {</t>
    </r>
    <r>
      <rPr>
        <b/>
        <sz val="11"/>
        <color indexed="8"/>
        <rFont val="Starling Serif"/>
        <family val="1"/>
      </rPr>
      <t>Sources</t>
    </r>
    <r>
      <rPr>
        <sz val="11"/>
        <color indexed="8"/>
        <rFont val="Starling Serif"/>
        <family val="1"/>
      </rPr>
      <t>: Berger 1974.} {Ethnologue: bsk.}</t>
    </r>
  </si>
  <si>
    <r>
      <t>Compiled and annotated by G. Starostin. {</t>
    </r>
    <r>
      <rPr>
        <b/>
        <sz val="11"/>
        <color indexed="8"/>
        <rFont val="Starling Serif"/>
        <family val="1"/>
      </rPr>
      <t>Sources</t>
    </r>
    <r>
      <rPr>
        <sz val="11"/>
        <color indexed="8"/>
        <rFont val="Starling Serif"/>
        <family val="1"/>
      </rPr>
      <t>: Berger 1998.} {Ethnologue: bsk.}</t>
    </r>
  </si>
  <si>
    <r>
      <t xml:space="preserve">Berger 1974: 140. Borrowed from Khowar </t>
    </r>
    <r>
      <rPr>
        <i/>
        <sz val="11"/>
        <color indexed="8"/>
        <rFont val="Starling Serif"/>
        <family val="1"/>
      </rPr>
      <t>čʰik</t>
    </r>
    <r>
      <rPr>
        <sz val="11"/>
        <color indexed="8"/>
        <rFont val="Starling Serif"/>
        <family val="1"/>
      </rPr>
      <t xml:space="preserve"> 'all'. Different from </t>
    </r>
    <r>
      <rPr>
        <i/>
        <sz val="11"/>
        <color indexed="8"/>
        <rFont val="Starling Serif"/>
        <family val="1"/>
      </rPr>
      <t>kʰul</t>
    </r>
    <r>
      <rPr>
        <sz val="11"/>
        <color indexed="8"/>
        <rFont val="Starling Serif"/>
        <family val="1"/>
      </rPr>
      <t xml:space="preserve"> 'all, whole' (= totus) [Berger 1974: 159]. Cf. also </t>
    </r>
    <r>
      <rPr>
        <i/>
        <sz val="11"/>
        <color indexed="8"/>
        <rFont val="Starling Serif"/>
        <family val="1"/>
      </rPr>
      <t>har</t>
    </r>
    <r>
      <rPr>
        <sz val="11"/>
        <color indexed="8"/>
        <rFont val="Starling Serif"/>
        <family val="1"/>
      </rPr>
      <t xml:space="preserve"> 'every, all' [Berger 1974: 150]; </t>
    </r>
    <r>
      <rPr>
        <i/>
        <sz val="11"/>
        <color indexed="8"/>
        <rFont val="Starling Serif"/>
        <family val="1"/>
      </rPr>
      <t>sˈauf</t>
    </r>
    <r>
      <rPr>
        <sz val="11"/>
        <color indexed="8"/>
        <rFont val="Starling Serif"/>
        <family val="1"/>
      </rPr>
      <t xml:space="preserve"> 'all, collected' [Berger 1974: 175] (borrowing from Khowar). The latter form is quoted as the main equivalent for 'all' in [Backstrom 1992: 258]: </t>
    </r>
    <r>
      <rPr>
        <i/>
        <sz val="11"/>
        <color indexed="8"/>
        <rFont val="Starling Serif"/>
        <family val="1"/>
      </rPr>
      <t>sʌo</t>
    </r>
    <r>
      <rPr>
        <sz val="11"/>
        <color indexed="8"/>
        <rFont val="Starling Serif"/>
        <family val="1"/>
      </rPr>
      <t>.</t>
    </r>
  </si>
  <si>
    <r>
      <t xml:space="preserve">Berger 1998: III, 191. Borrowed from Urdu </t>
    </r>
    <r>
      <rPr>
        <i/>
        <sz val="11"/>
        <color indexed="8"/>
        <rFont val="Starling Serif"/>
        <family val="1"/>
      </rPr>
      <t>har</t>
    </r>
    <r>
      <rPr>
        <sz val="11"/>
        <color indexed="8"/>
        <rFont val="Starling Serif"/>
        <family val="1"/>
      </rPr>
      <t xml:space="preserve">. This is the most frequent of all the attested equivalents for 'all' in Burushaski; there are several others as well, but most are identifiable as borrowings. Cf. </t>
    </r>
    <r>
      <rPr>
        <i/>
        <sz val="11"/>
        <color indexed="8"/>
        <rFont val="Starling Serif"/>
        <family val="1"/>
      </rPr>
      <t>kul</t>
    </r>
    <r>
      <rPr>
        <sz val="11"/>
        <color indexed="8"/>
        <rFont val="Starling Serif"/>
        <family val="1"/>
      </rPr>
      <t xml:space="preserve"> 'all, together' [Berger 1998: III, 246] (&lt; Urdu </t>
    </r>
    <r>
      <rPr>
        <i/>
        <sz val="11"/>
        <color indexed="8"/>
        <rFont val="Starling Serif"/>
        <family val="1"/>
      </rPr>
      <t>kull</t>
    </r>
    <r>
      <rPr>
        <sz val="11"/>
        <color indexed="8"/>
        <rFont val="Starling Serif"/>
        <family val="1"/>
      </rPr>
      <t xml:space="preserve">, ultimately from Arabic). An original stem may be preserved in </t>
    </r>
    <r>
      <rPr>
        <i/>
        <sz val="11"/>
        <color indexed="8"/>
        <rFont val="Starling Serif"/>
        <family val="1"/>
      </rPr>
      <t>=yˈoon</t>
    </r>
    <r>
      <rPr>
        <sz val="11"/>
        <color indexed="8"/>
        <rFont val="Starling Serif"/>
        <family val="1"/>
      </rPr>
      <t xml:space="preserve"> 'all, together' [Berger 1998: III, 477], but it is mainly used in conjunction with pronominal forms ('all of us', 'all of you', 'all of them'). This form is listed as the main equivalent for 'all' in [Backstrom 1992: 258]: Hunza, Nagar </t>
    </r>
    <r>
      <rPr>
        <i/>
        <sz val="11"/>
        <color indexed="8"/>
        <rFont val="Starling Serif"/>
        <family val="1"/>
      </rPr>
      <t>uyˈoon</t>
    </r>
    <r>
      <rPr>
        <sz val="11"/>
        <color indexed="8"/>
        <rFont val="Starling Serif"/>
        <family val="1"/>
      </rPr>
      <t>.</t>
    </r>
  </si>
  <si>
    <r>
      <t>Berger 1974: 170. Y-class; plurale tantum (</t>
    </r>
    <r>
      <rPr>
        <i/>
        <sz val="11"/>
        <color indexed="8"/>
        <rFont val="Starling Serif"/>
        <family val="1"/>
      </rPr>
      <t>-iŋ</t>
    </r>
    <r>
      <rPr>
        <sz val="11"/>
        <color indexed="8"/>
        <rFont val="Starling Serif"/>
        <family val="1"/>
      </rPr>
      <t xml:space="preserve"> is the regular plural marker of the y-class). Distinct from the more specialized term </t>
    </r>
    <r>
      <rPr>
        <i/>
        <sz val="11"/>
        <color indexed="8"/>
        <rFont val="Starling Serif"/>
        <family val="1"/>
      </rPr>
      <t>ʂapʰˈeru</t>
    </r>
    <r>
      <rPr>
        <sz val="11"/>
        <color indexed="8"/>
        <rFont val="Starling Serif"/>
        <family val="1"/>
      </rPr>
      <t xml:space="preserve"> 'ashes or other sorts of fertilizers for vegetables' [Berger 1974: 179], borrowed from Khowar. Quoted as </t>
    </r>
    <r>
      <rPr>
        <i/>
        <sz val="11"/>
        <color indexed="8"/>
        <rFont val="Starling Serif"/>
        <family val="1"/>
      </rPr>
      <t>pʰˈɛtiŋ</t>
    </r>
    <r>
      <rPr>
        <sz val="11"/>
        <color indexed="8"/>
        <rFont val="Starling Serif"/>
        <family val="1"/>
      </rPr>
      <t xml:space="preserve"> in [Backstrom 1992: 248].</t>
    </r>
  </si>
  <si>
    <r>
      <t>Berger 1998: III, 328. Y-class; plurale tantum (</t>
    </r>
    <r>
      <rPr>
        <i/>
        <sz val="11"/>
        <color indexed="8"/>
        <rFont val="Starling Serif"/>
        <family val="1"/>
      </rPr>
      <t>-iŋ</t>
    </r>
    <r>
      <rPr>
        <sz val="11"/>
        <color indexed="8"/>
        <rFont val="Starling Serif"/>
        <family val="1"/>
      </rPr>
      <t xml:space="preserve"> is the regular plural marker of the y-class). Distinct from the more specialized term </t>
    </r>
    <r>
      <rPr>
        <i/>
        <sz val="11"/>
        <color indexed="8"/>
        <rFont val="Starling Serif"/>
        <family val="1"/>
      </rPr>
      <t>marmˈaq</t>
    </r>
    <r>
      <rPr>
        <sz val="11"/>
        <color indexed="8"/>
        <rFont val="Starling Serif"/>
        <family val="1"/>
      </rPr>
      <t xml:space="preserve"> 'hot ashes' [Berger 1998: III, 282] (cf. also </t>
    </r>
    <r>
      <rPr>
        <i/>
        <sz val="11"/>
        <color indexed="8"/>
        <rFont val="Starling Serif"/>
        <family val="1"/>
      </rPr>
      <t>marmˈan</t>
    </r>
    <r>
      <rPr>
        <sz val="11"/>
        <color indexed="8"/>
        <rFont val="Starling Serif"/>
        <family val="1"/>
      </rPr>
      <t xml:space="preserve"> 'heap of glowing embers' [ibid.]). Quoted as Hunza, Nagar </t>
    </r>
    <r>
      <rPr>
        <i/>
        <sz val="11"/>
        <color indexed="8"/>
        <rFont val="Starling Serif"/>
        <family val="1"/>
      </rPr>
      <t>pʰˈɛtiŋ</t>
    </r>
    <r>
      <rPr>
        <sz val="11"/>
        <color indexed="8"/>
        <rFont val="Starling Serif"/>
        <family val="1"/>
      </rPr>
      <t xml:space="preserve"> in [Backstrom 1992: 248].</t>
    </r>
  </si>
  <si>
    <r>
      <t xml:space="preserve">Not attested. The closest word in meaning is probably </t>
    </r>
    <r>
      <rPr>
        <i/>
        <sz val="11"/>
        <color indexed="8"/>
        <rFont val="Starling Serif"/>
        <family val="1"/>
      </rPr>
      <t>ɕʰˈumuʂ</t>
    </r>
    <r>
      <rPr>
        <sz val="11"/>
        <color indexed="8"/>
        <rFont val="Starling Serif"/>
        <family val="1"/>
      </rPr>
      <t xml:space="preserve"> ~ </t>
    </r>
    <r>
      <rPr>
        <i/>
        <sz val="11"/>
        <color indexed="8"/>
        <rFont val="Starling Serif"/>
        <family val="1"/>
      </rPr>
      <t>ɕʰˈumurʂ</t>
    </r>
    <r>
      <rPr>
        <sz val="11"/>
        <color indexed="8"/>
        <rFont val="Starling Serif"/>
        <family val="1"/>
      </rPr>
      <t xml:space="preserve"> (Nagar </t>
    </r>
    <r>
      <rPr>
        <i/>
        <sz val="11"/>
        <color indexed="8"/>
        <rFont val="Starling Serif"/>
        <family val="1"/>
      </rPr>
      <t>ɕʰˈumur</t>
    </r>
    <r>
      <rPr>
        <sz val="11"/>
        <color indexed="8"/>
        <rFont val="Starling Serif"/>
        <family val="1"/>
      </rPr>
      <t xml:space="preserve">) 'coarse bark that is used to feed the fire' [Berger 1998: III, 101], which Berger derives from the verb </t>
    </r>
    <r>
      <rPr>
        <i/>
        <sz val="11"/>
        <color indexed="8"/>
        <rFont val="Starling Serif"/>
        <family val="1"/>
      </rPr>
      <t>ɕʰamˈur-</t>
    </r>
    <r>
      <rPr>
        <sz val="11"/>
        <color indexed="8"/>
        <rFont val="Starling Serif"/>
        <family val="1"/>
      </rPr>
      <t xml:space="preserve"> 'to crumble, crumple' [Berger 1998: III, 96]; there are, however, no indications that this could be the neutral, non-specialized term for 'tree bark' in general as well. </t>
    </r>
  </si>
  <si>
    <r>
      <t xml:space="preserve">Berger 1974: 184. Polysemy: 'abdomen / intestines'. Y-class (pl. </t>
    </r>
    <r>
      <rPr>
        <i/>
        <sz val="11"/>
        <color indexed="8"/>
        <rFont val="Starling Serif"/>
        <family val="1"/>
      </rPr>
      <t>=úl-ɕiŋ</t>
    </r>
    <r>
      <rPr>
        <sz val="11"/>
        <color indexed="8"/>
        <rFont val="Starling Serif"/>
        <family val="1"/>
      </rPr>
      <t xml:space="preserve">) when applied to slaughtered animals; x-class (pl. </t>
    </r>
    <r>
      <rPr>
        <i/>
        <sz val="11"/>
        <color indexed="8"/>
        <rFont val="Starling Serif"/>
        <family val="1"/>
      </rPr>
      <t>=úl-iʆu</t>
    </r>
    <r>
      <rPr>
        <sz val="11"/>
        <color indexed="8"/>
        <rFont val="Starling Serif"/>
        <family val="1"/>
      </rPr>
      <t xml:space="preserve">) when applied to people. Quoted as </t>
    </r>
    <r>
      <rPr>
        <i/>
        <sz val="11"/>
        <color indexed="8"/>
        <rFont val="Starling Serif"/>
        <family val="1"/>
      </rPr>
      <t>y=uˈul</t>
    </r>
    <r>
      <rPr>
        <sz val="11"/>
        <color indexed="8"/>
        <rFont val="Starling Serif"/>
        <family val="1"/>
      </rPr>
      <t xml:space="preserve"> in [Backstrom 1992: 244].</t>
    </r>
  </si>
  <si>
    <r>
      <t xml:space="preserve">Berger 1998: III, 453. Plural form: </t>
    </r>
    <r>
      <rPr>
        <i/>
        <sz val="11"/>
        <color indexed="8"/>
        <rFont val="Starling Serif"/>
        <family val="1"/>
      </rPr>
      <t>=ˈul-iʆo</t>
    </r>
    <r>
      <rPr>
        <sz val="11"/>
        <color indexed="8"/>
        <rFont val="Starling Serif"/>
        <family val="1"/>
      </rPr>
      <t xml:space="preserve"> ~ </t>
    </r>
    <r>
      <rPr>
        <i/>
        <sz val="11"/>
        <color indexed="8"/>
        <rFont val="Starling Serif"/>
        <family val="1"/>
      </rPr>
      <t>=ˈul-iŋ</t>
    </r>
    <r>
      <rPr>
        <sz val="11"/>
        <color indexed="8"/>
        <rFont val="Starling Serif"/>
        <family val="1"/>
      </rPr>
      <t xml:space="preserve"> (the plural forms also mean 'intestines'). Y-class when applied to slaughtered animals; x-class when applied to people. Quoted as Hunza, Nagar </t>
    </r>
    <r>
      <rPr>
        <i/>
        <sz val="11"/>
        <color indexed="8"/>
        <rFont val="Starling Serif"/>
        <family val="1"/>
      </rPr>
      <t>y=uˈul</t>
    </r>
    <r>
      <rPr>
        <sz val="11"/>
        <color indexed="8"/>
        <rFont val="Starling Serif"/>
        <family val="1"/>
      </rPr>
      <t xml:space="preserve"> in [Backstrom 1992: 244].</t>
    </r>
  </si>
  <si>
    <r>
      <t xml:space="preserve">Berger 1974: 167. Plural forms: </t>
    </r>
    <r>
      <rPr>
        <i/>
        <sz val="11"/>
        <color indexed="8"/>
        <rFont val="Starling Serif"/>
        <family val="1"/>
      </rPr>
      <t>=nˈaŋ</t>
    </r>
    <r>
      <rPr>
        <sz val="11"/>
        <color indexed="8"/>
        <rFont val="Starling Serif"/>
        <family val="1"/>
      </rPr>
      <t xml:space="preserve"> (y-class), </t>
    </r>
    <r>
      <rPr>
        <i/>
        <sz val="11"/>
        <color indexed="8"/>
        <rFont val="Starling Serif"/>
        <family val="1"/>
      </rPr>
      <t>=nˈoyu</t>
    </r>
    <r>
      <rPr>
        <sz val="11"/>
        <color indexed="8"/>
        <rFont val="Starling Serif"/>
        <family val="1"/>
      </rPr>
      <t xml:space="preserve"> (x-class). Cf. also </t>
    </r>
    <r>
      <rPr>
        <i/>
        <sz val="11"/>
        <color indexed="8"/>
        <rFont val="Starling Serif"/>
        <family val="1"/>
      </rPr>
      <t>tʰˈan-um</t>
    </r>
    <r>
      <rPr>
        <sz val="11"/>
        <color indexed="8"/>
        <rFont val="Starling Serif"/>
        <family val="1"/>
      </rPr>
      <t xml:space="preserve">, pl. </t>
    </r>
    <r>
      <rPr>
        <i/>
        <sz val="11"/>
        <color indexed="8"/>
        <rFont val="Starling Serif"/>
        <family val="1"/>
      </rPr>
      <t>tʰˈayu</t>
    </r>
    <r>
      <rPr>
        <sz val="11"/>
        <color indexed="8"/>
        <rFont val="Starling Serif"/>
        <family val="1"/>
      </rPr>
      <t xml:space="preserve"> 'big (of person); tall' [Berger 1974: 183]. Quoted as </t>
    </r>
    <r>
      <rPr>
        <i/>
        <sz val="11"/>
        <color indexed="8"/>
        <rFont val="Starling Serif"/>
        <family val="1"/>
      </rPr>
      <t>nʸũ</t>
    </r>
    <r>
      <rPr>
        <sz val="11"/>
        <color indexed="8"/>
        <rFont val="Starling Serif"/>
        <family val="1"/>
      </rPr>
      <t xml:space="preserve"> ~ </t>
    </r>
    <r>
      <rPr>
        <i/>
        <sz val="11"/>
        <color indexed="8"/>
        <rFont val="Starling Serif"/>
        <family val="1"/>
      </rPr>
      <t>nʸu</t>
    </r>
    <r>
      <rPr>
        <sz val="11"/>
        <color indexed="8"/>
        <rFont val="Starling Serif"/>
        <family val="1"/>
      </rPr>
      <t xml:space="preserve"> in [Backstrom 1992: 255].</t>
    </r>
  </si>
  <si>
    <r>
      <t xml:space="preserve">Berger 1998: III, 460. Plural form: </t>
    </r>
    <r>
      <rPr>
        <i/>
        <sz val="11"/>
        <color indexed="8"/>
        <rFont val="Starling Serif"/>
        <family val="1"/>
      </rPr>
      <t>uyˈoŋ-ko</t>
    </r>
    <r>
      <rPr>
        <sz val="11"/>
        <color indexed="8"/>
        <rFont val="Starling Serif"/>
        <family val="1"/>
      </rPr>
      <t xml:space="preserve"> (Nagar </t>
    </r>
    <r>
      <rPr>
        <i/>
        <sz val="11"/>
        <color indexed="8"/>
        <rFont val="Starling Serif"/>
        <family val="1"/>
      </rPr>
      <t>uyˈo-ko</t>
    </r>
    <r>
      <rPr>
        <sz val="11"/>
        <color indexed="8"/>
        <rFont val="Starling Serif"/>
        <family val="1"/>
      </rPr>
      <t xml:space="preserve">). Cf. also </t>
    </r>
    <r>
      <rPr>
        <i/>
        <sz val="11"/>
        <color indexed="8"/>
        <rFont val="Starling Serif"/>
        <family val="1"/>
      </rPr>
      <t>tʰˈaan-um</t>
    </r>
    <r>
      <rPr>
        <sz val="11"/>
        <color indexed="8"/>
        <rFont val="Starling Serif"/>
        <family val="1"/>
      </rPr>
      <t xml:space="preserve">, pl. </t>
    </r>
    <r>
      <rPr>
        <i/>
        <sz val="11"/>
        <color indexed="8"/>
        <rFont val="Starling Serif"/>
        <family val="1"/>
      </rPr>
      <t>tʰˈaa-iko</t>
    </r>
    <r>
      <rPr>
        <sz val="11"/>
        <color indexed="8"/>
        <rFont val="Starling Serif"/>
        <family val="1"/>
      </rPr>
      <t xml:space="preserve"> 'big (of person); tall' [Berger 1998: III, 435]. Quoted as Hunza, Nagar </t>
    </r>
    <r>
      <rPr>
        <i/>
        <sz val="11"/>
        <color indexed="8"/>
        <rFont val="Starling Serif"/>
        <family val="1"/>
      </rPr>
      <t>uy-ˈum</t>
    </r>
    <r>
      <rPr>
        <sz val="11"/>
        <color indexed="8"/>
        <rFont val="Starling Serif"/>
        <family val="1"/>
      </rPr>
      <t xml:space="preserve"> in [Backstrom 1992: 255].</t>
    </r>
  </si>
  <si>
    <r>
      <t xml:space="preserve">Berger 1974: 140. Plural form: </t>
    </r>
    <r>
      <rPr>
        <i/>
        <sz val="11"/>
        <color indexed="8"/>
        <rFont val="Starling Serif"/>
        <family val="1"/>
      </rPr>
      <t>c̢ˈeyu</t>
    </r>
    <r>
      <rPr>
        <sz val="11"/>
        <color indexed="8"/>
        <rFont val="Starling Serif"/>
        <family val="1"/>
      </rPr>
      <t xml:space="preserve"> ~ </t>
    </r>
    <r>
      <rPr>
        <i/>
        <sz val="11"/>
        <color indexed="8"/>
        <rFont val="Starling Serif"/>
        <family val="1"/>
      </rPr>
      <t>c̢ˈiu</t>
    </r>
    <r>
      <rPr>
        <sz val="11"/>
        <color indexed="8"/>
        <rFont val="Starling Serif"/>
        <family val="1"/>
      </rPr>
      <t>. Meaning glossed as '(small) bird', but no separate term for 'large bird' is attested.</t>
    </r>
  </si>
  <si>
    <r>
      <t xml:space="preserve">Berger 1998: III, 107. Plural form: </t>
    </r>
    <r>
      <rPr>
        <i/>
        <sz val="11"/>
        <color indexed="8"/>
        <rFont val="Starling Serif"/>
        <family val="1"/>
      </rPr>
      <t>c̢ʰˈiu</t>
    </r>
    <r>
      <rPr>
        <sz val="11"/>
        <color indexed="8"/>
        <rFont val="Starling Serif"/>
        <family val="1"/>
      </rPr>
      <t xml:space="preserve">. Meaning glossed as '(small) bird'. The equivalent for 'large bird' is </t>
    </r>
    <r>
      <rPr>
        <i/>
        <sz val="11"/>
        <color indexed="8"/>
        <rFont val="Starling Serif"/>
        <family val="1"/>
      </rPr>
      <t>balˈas</t>
    </r>
    <r>
      <rPr>
        <sz val="11"/>
        <color indexed="8"/>
        <rFont val="Starling Serif"/>
        <family val="1"/>
      </rPr>
      <t xml:space="preserve"> (Nagar </t>
    </r>
    <r>
      <rPr>
        <i/>
        <sz val="11"/>
        <color indexed="8"/>
        <rFont val="Starling Serif"/>
        <family val="1"/>
      </rPr>
      <t>balˈac</t>
    </r>
    <r>
      <rPr>
        <sz val="11"/>
        <color indexed="8"/>
        <rFont val="Starling Serif"/>
        <family val="1"/>
      </rPr>
      <t xml:space="preserve">) [Berger 1998: III, 33] (plural forms are either the same as sg. or Hunza </t>
    </r>
    <r>
      <rPr>
        <i/>
        <sz val="11"/>
        <color indexed="8"/>
        <rFont val="Starling Serif"/>
        <family val="1"/>
      </rPr>
      <t>balˈas-ʆo</t>
    </r>
    <r>
      <rPr>
        <sz val="11"/>
        <color indexed="8"/>
        <rFont val="Starling Serif"/>
        <family val="1"/>
      </rPr>
      <t xml:space="preserve">, Nagar </t>
    </r>
    <r>
      <rPr>
        <i/>
        <sz val="11"/>
        <color indexed="8"/>
        <rFont val="Starling Serif"/>
        <family val="1"/>
      </rPr>
      <t>balˈas-iʆo</t>
    </r>
    <r>
      <rPr>
        <sz val="11"/>
        <color indexed="8"/>
        <rFont val="Starling Serif"/>
        <family val="1"/>
      </rPr>
      <t xml:space="preserve">), which Berger believes to be cognate with </t>
    </r>
    <r>
      <rPr>
        <i/>
        <sz val="11"/>
        <color indexed="8"/>
        <rFont val="Starling Serif"/>
        <family val="1"/>
      </rPr>
      <t>du=wˈal-</t>
    </r>
    <r>
      <rPr>
        <sz val="11"/>
        <color indexed="8"/>
        <rFont val="Starling Serif"/>
        <family val="1"/>
      </rPr>
      <t xml:space="preserve"> 'to fly' q.v. (the development of </t>
    </r>
    <r>
      <rPr>
        <i/>
        <sz val="11"/>
        <color indexed="8"/>
        <rFont val="Starling Serif"/>
        <family val="1"/>
      </rPr>
      <t>*-b-</t>
    </r>
    <r>
      <rPr>
        <sz val="11"/>
        <color indexed="8"/>
        <rFont val="Starling Serif"/>
        <family val="1"/>
      </rPr>
      <t xml:space="preserve"> &gt; </t>
    </r>
    <r>
      <rPr>
        <i/>
        <sz val="11"/>
        <color indexed="8"/>
        <rFont val="Starling Serif"/>
        <family val="1"/>
      </rPr>
      <t>-w-</t>
    </r>
    <r>
      <rPr>
        <sz val="11"/>
        <color indexed="8"/>
        <rFont val="Starling Serif"/>
        <family val="1"/>
      </rPr>
      <t xml:space="preserve"> in the intervocalic position is normal). Another candidate is </t>
    </r>
    <r>
      <rPr>
        <i/>
        <sz val="11"/>
        <color indexed="8"/>
        <rFont val="Starling Serif"/>
        <family val="1"/>
      </rPr>
      <t>parindˈa</t>
    </r>
    <r>
      <rPr>
        <sz val="11"/>
        <color indexed="8"/>
        <rFont val="Starling Serif"/>
        <family val="1"/>
      </rPr>
      <t xml:space="preserve"> 'bird', borrowed from Urdu [Berger 1998: III, 312]; this could be a generic term for 'bird' irrespective of size, but it seems less basic than the other two terms.</t>
    </r>
  </si>
  <si>
    <r>
      <t xml:space="preserve">Berger 1974: 145. Present tense stem: </t>
    </r>
    <r>
      <rPr>
        <i/>
        <sz val="11"/>
        <color indexed="8"/>
        <rFont val="Starling Serif"/>
        <family val="1"/>
      </rPr>
      <t>gaʈ-ˈiɕ-</t>
    </r>
    <r>
      <rPr>
        <sz val="11"/>
        <color indexed="8"/>
        <rFont val="Starling Serif"/>
        <family val="1"/>
      </rPr>
      <t>.</t>
    </r>
  </si>
  <si>
    <r>
      <t xml:space="preserve">Berger 1998: III, 150. Present tense stem: </t>
    </r>
    <r>
      <rPr>
        <i/>
        <sz val="11"/>
        <color indexed="8"/>
        <rFont val="Starling Serif"/>
        <family val="1"/>
      </rPr>
      <t>gaʈ-ˈiɕ-</t>
    </r>
    <r>
      <rPr>
        <sz val="11"/>
        <color indexed="8"/>
        <rFont val="Starling Serif"/>
        <family val="1"/>
      </rPr>
      <t xml:space="preserve">. Numerous quasi-synonyms are also adduced in the dictionary, but for most of them, 'to bite' is not the primary meaning, cf.: </t>
    </r>
    <r>
      <rPr>
        <i/>
        <sz val="11"/>
        <color indexed="8"/>
        <rFont val="Starling Serif"/>
        <family val="1"/>
      </rPr>
      <t>ɕurˈuʈ-</t>
    </r>
    <r>
      <rPr>
        <sz val="11"/>
        <color indexed="8"/>
        <rFont val="Starling Serif"/>
        <family val="1"/>
      </rPr>
      <t xml:space="preserve"> 'to pierce, sting, bite' (of insects) [Berger 1998: III, 93]; </t>
    </r>
    <r>
      <rPr>
        <i/>
        <sz val="11"/>
        <color indexed="8"/>
        <rFont val="Starling Serif"/>
        <family val="1"/>
      </rPr>
      <t>ʁaᶚˈam-</t>
    </r>
    <r>
      <rPr>
        <sz val="11"/>
        <color indexed="8"/>
        <rFont val="Starling Serif"/>
        <family val="1"/>
      </rPr>
      <t xml:space="preserve"> 'to scratch (face) with nails; to bite (of dog)' [Berger 1998: III, 166]; </t>
    </r>
    <r>
      <rPr>
        <i/>
        <sz val="11"/>
        <color indexed="8"/>
        <rFont val="Starling Serif"/>
        <family val="1"/>
      </rPr>
      <t>qap-</t>
    </r>
    <r>
      <rPr>
        <sz val="11"/>
        <color indexed="8"/>
        <rFont val="Starling Serif"/>
        <family val="1"/>
      </rPr>
      <t xml:space="preserve"> 'to bite, snap' (of horse or dog) [Berger 1998: III, 341].</t>
    </r>
  </si>
  <si>
    <r>
      <t xml:space="preserve">Berger 1974: 164. Plural forms: </t>
    </r>
    <r>
      <rPr>
        <i/>
        <sz val="11"/>
        <color indexed="8"/>
        <rFont val="Starling Serif"/>
        <family val="1"/>
      </rPr>
      <t>matˈum-iʆu</t>
    </r>
    <r>
      <rPr>
        <sz val="11"/>
        <color indexed="8"/>
        <rFont val="Starling Serif"/>
        <family val="1"/>
      </rPr>
      <t xml:space="preserve">, </t>
    </r>
    <r>
      <rPr>
        <i/>
        <sz val="11"/>
        <color indexed="8"/>
        <rFont val="Starling Serif"/>
        <family val="1"/>
      </rPr>
      <t>matˈum-iŋ</t>
    </r>
    <r>
      <rPr>
        <sz val="11"/>
        <color indexed="8"/>
        <rFont val="Starling Serif"/>
        <family val="1"/>
      </rPr>
      <t xml:space="preserve">. Quoted as </t>
    </r>
    <r>
      <rPr>
        <i/>
        <sz val="11"/>
        <color indexed="8"/>
        <rFont val="Starling Serif"/>
        <family val="1"/>
      </rPr>
      <t>mat-ˈum</t>
    </r>
    <r>
      <rPr>
        <sz val="11"/>
        <color indexed="8"/>
        <rFont val="Starling Serif"/>
        <family val="1"/>
      </rPr>
      <t xml:space="preserve"> in [Backstrom 1992: 255].</t>
    </r>
  </si>
  <si>
    <r>
      <t xml:space="preserve">Berger 1998: III, 284. Plural forms: </t>
    </r>
    <r>
      <rPr>
        <i/>
        <sz val="11"/>
        <color indexed="8"/>
        <rFont val="Starling Serif"/>
        <family val="1"/>
      </rPr>
      <t>matˈum-iʆo</t>
    </r>
    <r>
      <rPr>
        <sz val="11"/>
        <color indexed="8"/>
        <rFont val="Starling Serif"/>
        <family val="1"/>
      </rPr>
      <t xml:space="preserve">, </t>
    </r>
    <r>
      <rPr>
        <i/>
        <sz val="11"/>
        <color indexed="8"/>
        <rFont val="Starling Serif"/>
        <family val="1"/>
      </rPr>
      <t>matˈum-iŋ</t>
    </r>
    <r>
      <rPr>
        <sz val="11"/>
        <color indexed="8"/>
        <rFont val="Starling Serif"/>
        <family val="1"/>
      </rPr>
      <t xml:space="preserve">. Quoted as Hunza, Nagar </t>
    </r>
    <r>
      <rPr>
        <i/>
        <sz val="11"/>
        <color indexed="8"/>
        <rFont val="Starling Serif"/>
        <family val="1"/>
      </rPr>
      <t>mat-ˈum</t>
    </r>
    <r>
      <rPr>
        <sz val="11"/>
        <color indexed="8"/>
        <rFont val="Starling Serif"/>
        <family val="1"/>
      </rPr>
      <t xml:space="preserve"> in [Backstrom 1992: 255].</t>
    </r>
  </si>
  <si>
    <r>
      <t xml:space="preserve">Berger 1974: 166. Plural: </t>
    </r>
    <r>
      <rPr>
        <i/>
        <sz val="11"/>
        <color indexed="8"/>
        <rFont val="Starling Serif"/>
        <family val="1"/>
      </rPr>
      <t>multˈan-iŋ</t>
    </r>
    <r>
      <rPr>
        <sz val="11"/>
        <color indexed="8"/>
        <rFont val="Starling Serif"/>
        <family val="1"/>
      </rPr>
      <t xml:space="preserve">. Polysemy: 'money / wergeld (blood money)'. Quoted as </t>
    </r>
    <r>
      <rPr>
        <i/>
        <sz val="11"/>
        <color indexed="8"/>
        <rFont val="Starling Serif"/>
        <family val="1"/>
      </rPr>
      <t>muɬtˈʌn</t>
    </r>
    <r>
      <rPr>
        <sz val="11"/>
        <color indexed="8"/>
        <rFont val="Starling Serif"/>
        <family val="1"/>
      </rPr>
      <t xml:space="preserve"> in [Backstrom 1992: 245].</t>
    </r>
  </si>
  <si>
    <r>
      <t xml:space="preserve">Berger 1998: III, 293. Plural: </t>
    </r>
    <r>
      <rPr>
        <i/>
        <sz val="11"/>
        <color indexed="8"/>
        <rFont val="Starling Serif"/>
        <family val="1"/>
      </rPr>
      <t>multˈa-iŋ</t>
    </r>
    <r>
      <rPr>
        <sz val="11"/>
        <color indexed="8"/>
        <rFont val="Starling Serif"/>
        <family val="1"/>
      </rPr>
      <t xml:space="preserve">. Secondary quasi-synonyms include: (a) </t>
    </r>
    <r>
      <rPr>
        <i/>
        <sz val="11"/>
        <color indexed="8"/>
        <rFont val="Starling Serif"/>
        <family val="1"/>
      </rPr>
      <t>koɕ</t>
    </r>
    <r>
      <rPr>
        <sz val="11"/>
        <color indexed="8"/>
        <rFont val="Starling Serif"/>
        <family val="1"/>
      </rPr>
      <t xml:space="preserve"> 'blood', a special term used specifically in oaths and curses [Berger 1998; 245]; (b) </t>
    </r>
    <r>
      <rPr>
        <i/>
        <sz val="11"/>
        <color indexed="8"/>
        <rFont val="Starling Serif"/>
        <family val="1"/>
      </rPr>
      <t>qʰˈuun</t>
    </r>
    <r>
      <rPr>
        <sz val="11"/>
        <color indexed="8"/>
        <rFont val="Starling Serif"/>
        <family val="1"/>
      </rPr>
      <t xml:space="preserve"> 'blood' (borrowed from Urdu </t>
    </r>
    <r>
      <rPr>
        <i/>
        <sz val="11"/>
        <color indexed="8"/>
        <rFont val="Starling Serif"/>
        <family val="1"/>
      </rPr>
      <t>xuːn</t>
    </r>
    <r>
      <rPr>
        <sz val="11"/>
        <color indexed="8"/>
        <rFont val="Starling Serif"/>
        <family val="1"/>
      </rPr>
      <t xml:space="preserve">), sometimes substituted for </t>
    </r>
    <r>
      <rPr>
        <i/>
        <sz val="11"/>
        <color indexed="8"/>
        <rFont val="Starling Serif"/>
        <family val="1"/>
      </rPr>
      <t>multˈan</t>
    </r>
    <r>
      <rPr>
        <sz val="11"/>
        <color indexed="8"/>
        <rFont val="Starling Serif"/>
        <family val="1"/>
      </rPr>
      <t xml:space="preserve"> [Berger 1998: III, 360]; (c) </t>
    </r>
    <r>
      <rPr>
        <i/>
        <sz val="11"/>
        <color indexed="8"/>
        <rFont val="Starling Serif"/>
        <family val="1"/>
      </rPr>
      <t>raŋ</t>
    </r>
    <r>
      <rPr>
        <sz val="11"/>
        <color indexed="8"/>
        <rFont val="Starling Serif"/>
        <family val="1"/>
      </rPr>
      <t xml:space="preserve"> 'color; blood' (&lt; Urdu </t>
    </r>
    <r>
      <rPr>
        <i/>
        <sz val="11"/>
        <color indexed="8"/>
        <rFont val="Starling Serif"/>
        <family val="1"/>
      </rPr>
      <t>rang</t>
    </r>
    <r>
      <rPr>
        <sz val="11"/>
        <color indexed="8"/>
        <rFont val="Starling Serif"/>
        <family val="1"/>
      </rPr>
      <t xml:space="preserve">) [Berger 1998: III, 363]; (d) </t>
    </r>
    <r>
      <rPr>
        <i/>
        <sz val="11"/>
        <color indexed="8"/>
        <rFont val="Starling Serif"/>
        <family val="1"/>
      </rPr>
      <t>tˈiti</t>
    </r>
    <r>
      <rPr>
        <sz val="11"/>
        <color indexed="8"/>
        <rFont val="Starling Serif"/>
        <family val="1"/>
      </rPr>
      <t xml:space="preserve"> 'blood' (only in children's speech) [Berger 1998: III, 427]. All of these words seem to have specific stylistic and situational usage compared to the default equivalent </t>
    </r>
    <r>
      <rPr>
        <i/>
        <sz val="11"/>
        <color indexed="8"/>
        <rFont val="Starling Serif"/>
        <family val="1"/>
      </rPr>
      <t>multˈan</t>
    </r>
    <r>
      <rPr>
        <sz val="11"/>
        <color indexed="8"/>
        <rFont val="Starling Serif"/>
        <family val="1"/>
      </rPr>
      <t xml:space="preserve">. Quoted as Hunza, Nagar </t>
    </r>
    <r>
      <rPr>
        <i/>
        <sz val="11"/>
        <color indexed="8"/>
        <rFont val="Starling Serif"/>
        <family val="1"/>
      </rPr>
      <t>multˈʌn</t>
    </r>
    <r>
      <rPr>
        <sz val="11"/>
        <color indexed="8"/>
        <rFont val="Starling Serif"/>
        <family val="1"/>
      </rPr>
      <t xml:space="preserve"> in [Backstrom 1992: 245].</t>
    </r>
  </si>
  <si>
    <r>
      <t xml:space="preserve">Berger 1974: 181. Plural form: </t>
    </r>
    <r>
      <rPr>
        <i/>
        <sz val="11"/>
        <color indexed="8"/>
        <rFont val="Starling Serif"/>
        <family val="1"/>
      </rPr>
      <t>ten-ʓˈo</t>
    </r>
    <r>
      <rPr>
        <sz val="11"/>
        <color indexed="8"/>
        <rFont val="Starling Serif"/>
        <family val="1"/>
      </rPr>
      <t xml:space="preserve">. Quoted as </t>
    </r>
    <r>
      <rPr>
        <i/>
        <sz val="11"/>
        <color indexed="8"/>
        <rFont val="Starling Serif"/>
        <family val="1"/>
      </rPr>
      <t>tɛn</t>
    </r>
    <r>
      <rPr>
        <sz val="11"/>
        <color indexed="8"/>
        <rFont val="Starling Serif"/>
        <family val="1"/>
      </rPr>
      <t xml:space="preserve"> in [Backstrom 1992: 245].</t>
    </r>
  </si>
  <si>
    <r>
      <t xml:space="preserve">Berger 1998: III, 269. The first variant is the bound form; the second variant is the free (prefix-less) form. Plural forms: </t>
    </r>
    <r>
      <rPr>
        <i/>
        <sz val="11"/>
        <color indexed="8"/>
        <rFont val="Starling Serif"/>
        <family val="1"/>
      </rPr>
      <t>=ltˈi-o</t>
    </r>
    <r>
      <rPr>
        <sz val="11"/>
        <color indexed="8"/>
        <rFont val="Starling Serif"/>
        <family val="1"/>
      </rPr>
      <t xml:space="preserve"> (bound), </t>
    </r>
    <r>
      <rPr>
        <i/>
        <sz val="11"/>
        <color indexed="8"/>
        <rFont val="Starling Serif"/>
        <family val="1"/>
      </rPr>
      <t>tin-ʓˈo</t>
    </r>
    <r>
      <rPr>
        <sz val="11"/>
        <color indexed="8"/>
        <rFont val="Starling Serif"/>
        <family val="1"/>
      </rPr>
      <t xml:space="preserve"> (free). Cf. also </t>
    </r>
    <r>
      <rPr>
        <i/>
        <sz val="11"/>
        <color indexed="8"/>
        <rFont val="Starling Serif"/>
        <family val="1"/>
      </rPr>
      <t>kurˈoŋ</t>
    </r>
    <r>
      <rPr>
        <sz val="11"/>
        <color indexed="8"/>
        <rFont val="Starling Serif"/>
        <family val="1"/>
      </rPr>
      <t xml:space="preserve">, pl. </t>
    </r>
    <r>
      <rPr>
        <i/>
        <sz val="11"/>
        <color indexed="8"/>
        <rFont val="Starling Serif"/>
        <family val="1"/>
      </rPr>
      <t>kurˈoŋ-iʆo</t>
    </r>
    <r>
      <rPr>
        <sz val="11"/>
        <color indexed="8"/>
        <rFont val="Starling Serif"/>
        <family val="1"/>
      </rPr>
      <t xml:space="preserve"> 'bone' [Berger 1998: III, 248] (no further specification; basic status unlikely due to low frequency of usage). Quoted as Hunza, Nagar </t>
    </r>
    <r>
      <rPr>
        <i/>
        <sz val="11"/>
        <color indexed="8"/>
        <rFont val="Starling Serif"/>
        <family val="1"/>
      </rPr>
      <t>tin</t>
    </r>
    <r>
      <rPr>
        <sz val="11"/>
        <color indexed="8"/>
        <rFont val="Starling Serif"/>
        <family val="1"/>
      </rPr>
      <t xml:space="preserve"> in [Backstrom 1992: 245].</t>
    </r>
  </si>
  <si>
    <r>
      <t xml:space="preserve">Berger 1974: 142. Plural form: </t>
    </r>
    <r>
      <rPr>
        <i/>
        <sz val="11"/>
        <color indexed="8"/>
        <rFont val="Starling Serif"/>
        <family val="1"/>
      </rPr>
      <t>=dˈil-iŋ</t>
    </r>
    <r>
      <rPr>
        <sz val="11"/>
        <color indexed="8"/>
        <rFont val="Starling Serif"/>
        <family val="1"/>
      </rPr>
      <t xml:space="preserve">. Distinct from </t>
    </r>
    <r>
      <rPr>
        <i/>
        <sz val="11"/>
        <color indexed="8"/>
        <rFont val="Starling Serif"/>
        <family val="1"/>
      </rPr>
      <t>=mˈamu</t>
    </r>
    <r>
      <rPr>
        <sz val="11"/>
        <color indexed="8"/>
        <rFont val="Starling Serif"/>
        <family val="1"/>
      </rPr>
      <t xml:space="preserve"> 'female breast' [Berger 1974: 164]. Quoted as </t>
    </r>
    <r>
      <rPr>
        <i/>
        <sz val="11"/>
        <color indexed="8"/>
        <rFont val="Starling Serif"/>
        <family val="1"/>
      </rPr>
      <t>dˈıl-iŋ</t>
    </r>
    <r>
      <rPr>
        <sz val="11"/>
        <color indexed="8"/>
        <rFont val="Starling Serif"/>
        <family val="1"/>
      </rPr>
      <t xml:space="preserve"> ~ </t>
    </r>
    <r>
      <rPr>
        <i/>
        <sz val="11"/>
        <color indexed="8"/>
        <rFont val="Starling Serif"/>
        <family val="1"/>
      </rPr>
      <t>i=dˈil-iŋ</t>
    </r>
    <r>
      <rPr>
        <sz val="11"/>
        <color indexed="8"/>
        <rFont val="Starling Serif"/>
        <family val="1"/>
      </rPr>
      <t xml:space="preserve"> in [Backstrom 1992: 244] (plural form).</t>
    </r>
  </si>
  <si>
    <r>
      <t xml:space="preserve">Berger 1998: III, 302. Plural form: </t>
    </r>
    <r>
      <rPr>
        <i/>
        <sz val="11"/>
        <color indexed="8"/>
        <rFont val="Starling Serif"/>
        <family val="1"/>
      </rPr>
      <t>=ndˈil-iŋ</t>
    </r>
    <r>
      <rPr>
        <sz val="11"/>
        <color indexed="8"/>
        <rFont val="Starling Serif"/>
        <family val="1"/>
      </rPr>
      <t xml:space="preserve">. Meaning is glossed as both 'male' and 'female' 'breast', but the default word for 'female breast' seems rather to be </t>
    </r>
    <r>
      <rPr>
        <i/>
        <sz val="11"/>
        <color indexed="8"/>
        <rFont val="Starling Serif"/>
        <family val="1"/>
      </rPr>
      <t>=mˈamu-t</t>
    </r>
    <r>
      <rPr>
        <sz val="11"/>
        <color indexed="8"/>
        <rFont val="Starling Serif"/>
        <family val="1"/>
      </rPr>
      <t xml:space="preserve">, derived from </t>
    </r>
    <r>
      <rPr>
        <i/>
        <sz val="11"/>
        <color indexed="8"/>
        <rFont val="Starling Serif"/>
        <family val="1"/>
      </rPr>
      <t>mamˈu</t>
    </r>
    <r>
      <rPr>
        <sz val="11"/>
        <color indexed="8"/>
        <rFont val="Starling Serif"/>
        <family val="1"/>
      </rPr>
      <t xml:space="preserve"> 'milk' [Berger 1998: III, 277]. Quoted as Hunza, Nagar </t>
    </r>
    <r>
      <rPr>
        <i/>
        <sz val="11"/>
        <color indexed="8"/>
        <rFont val="Starling Serif"/>
        <family val="1"/>
      </rPr>
      <t>ı=ndˈıl</t>
    </r>
    <r>
      <rPr>
        <sz val="11"/>
        <color indexed="8"/>
        <rFont val="Starling Serif"/>
        <family val="1"/>
      </rPr>
      <t xml:space="preserve"> in [Backstrom 1992: 244].</t>
    </r>
  </si>
  <si>
    <r>
      <t xml:space="preserve">Berger 1974: 148. Distinct from </t>
    </r>
    <r>
      <rPr>
        <i/>
        <sz val="11"/>
        <color indexed="8"/>
        <rFont val="Starling Serif"/>
        <family val="1"/>
      </rPr>
      <t>=ʁˈol-</t>
    </r>
    <r>
      <rPr>
        <sz val="11"/>
        <color indexed="8"/>
        <rFont val="Starling Serif"/>
        <family val="1"/>
      </rPr>
      <t xml:space="preserve"> ~ </t>
    </r>
    <r>
      <rPr>
        <i/>
        <sz val="11"/>
        <color indexed="8"/>
        <rFont val="Starling Serif"/>
        <family val="1"/>
      </rPr>
      <t>=ʁul-</t>
    </r>
    <r>
      <rPr>
        <sz val="11"/>
        <color indexed="8"/>
        <rFont val="Starling Serif"/>
        <family val="1"/>
      </rPr>
      <t xml:space="preserve"> 'to burn' (intr.) [Berger 1974: 148], but clearly sharing the same root, from which it is derived by means of the weakly productive prefix </t>
    </r>
    <r>
      <rPr>
        <i/>
        <sz val="11"/>
        <color indexed="8"/>
        <rFont val="Starling Serif"/>
        <family val="1"/>
      </rPr>
      <t>=s=</t>
    </r>
    <r>
      <rPr>
        <sz val="11"/>
        <color indexed="8"/>
        <rFont val="Starling Serif"/>
        <family val="1"/>
      </rPr>
      <t xml:space="preserve"> [Berger 1974: 29]. Quoted as </t>
    </r>
    <r>
      <rPr>
        <i/>
        <sz val="11"/>
        <color indexed="8"/>
        <rFont val="Starling Serif"/>
        <family val="1"/>
      </rPr>
      <t>ˈɛ=s=qul</t>
    </r>
    <r>
      <rPr>
        <sz val="11"/>
        <color indexed="8"/>
        <rFont val="Starling Serif"/>
        <family val="1"/>
      </rPr>
      <t xml:space="preserve"> 'burn!' (imperative) in [Backstrom 1992: 259].</t>
    </r>
  </si>
  <si>
    <r>
      <t xml:space="preserve">Berger 1998: III, 382. Distinct from </t>
    </r>
    <r>
      <rPr>
        <i/>
        <sz val="11"/>
        <color indexed="8"/>
        <rFont val="Starling Serif"/>
        <family val="1"/>
      </rPr>
      <t>=ʁulˈu-</t>
    </r>
    <r>
      <rPr>
        <sz val="11"/>
        <color indexed="8"/>
        <rFont val="Starling Serif"/>
        <family val="1"/>
      </rPr>
      <t xml:space="preserve"> 'to burn' (intr.) [Berger 1998: III, 178], but clearly sharing the same root, from which it is derived by means of the weakly productive prefix </t>
    </r>
    <r>
      <rPr>
        <i/>
        <sz val="11"/>
        <color indexed="8"/>
        <rFont val="Starling Serif"/>
        <family val="1"/>
      </rPr>
      <t>=s=</t>
    </r>
    <r>
      <rPr>
        <sz val="11"/>
        <color indexed="8"/>
        <rFont val="Starling Serif"/>
        <family val="1"/>
      </rPr>
      <t xml:space="preserve"> [Berger 1998: III, 125]. Cf. also </t>
    </r>
    <r>
      <rPr>
        <i/>
        <sz val="11"/>
        <color indexed="8"/>
        <rFont val="Starling Serif"/>
        <family val="1"/>
      </rPr>
      <t>ʓak-</t>
    </r>
    <r>
      <rPr>
        <sz val="11"/>
        <color indexed="8"/>
        <rFont val="Starling Serif"/>
        <family val="1"/>
      </rPr>
      <t xml:space="preserve"> 'to burn, singe (smbd.)' [Berger 1998: III, 221]. Quoted as Hunza, Nagar </t>
    </r>
    <r>
      <rPr>
        <i/>
        <sz val="11"/>
        <color indexed="8"/>
        <rFont val="Starling Serif"/>
        <family val="1"/>
      </rPr>
      <t>ˈɛ=s=qul</t>
    </r>
    <r>
      <rPr>
        <sz val="11"/>
        <color indexed="8"/>
        <rFont val="Starling Serif"/>
        <family val="1"/>
      </rPr>
      <t xml:space="preserve"> 'burn!' (imperative) in [Backstrom 1992: 259].</t>
    </r>
  </si>
  <si>
    <r>
      <t xml:space="preserve">Berger 1974: 184. Plural form: </t>
    </r>
    <r>
      <rPr>
        <i/>
        <sz val="11"/>
        <color indexed="8"/>
        <rFont val="Starling Serif"/>
        <family val="1"/>
      </rPr>
      <t>=ˈuru-mu</t>
    </r>
    <r>
      <rPr>
        <sz val="11"/>
        <color indexed="8"/>
        <rFont val="Starling Serif"/>
        <family val="1"/>
      </rPr>
      <t xml:space="preserve">. Polysemy: 'fingernail / claw'. Quoted as </t>
    </r>
    <r>
      <rPr>
        <i/>
        <sz val="11"/>
        <color indexed="8"/>
        <rFont val="Starling Serif"/>
        <family val="1"/>
      </rPr>
      <t>uˈuro</t>
    </r>
    <r>
      <rPr>
        <sz val="11"/>
        <color indexed="8"/>
        <rFont val="Starling Serif"/>
        <family val="1"/>
      </rPr>
      <t xml:space="preserve"> in [Backstrom 1992: 244].</t>
    </r>
  </si>
  <si>
    <r>
      <t xml:space="preserve">Berger 1998: III, 66. Plural forms: </t>
    </r>
    <r>
      <rPr>
        <i/>
        <sz val="11"/>
        <color indexed="8"/>
        <rFont val="Starling Serif"/>
        <family val="1"/>
      </rPr>
      <t>=ˈuri-muc</t>
    </r>
    <r>
      <rPr>
        <sz val="11"/>
        <color indexed="8"/>
        <rFont val="Starling Serif"/>
        <family val="1"/>
      </rPr>
      <t xml:space="preserve">, </t>
    </r>
    <r>
      <rPr>
        <i/>
        <sz val="11"/>
        <color indexed="8"/>
        <rFont val="Starling Serif"/>
        <family val="1"/>
      </rPr>
      <t>=ˈuri-anc</t>
    </r>
    <r>
      <rPr>
        <sz val="11"/>
        <color indexed="8"/>
        <rFont val="Starling Serif"/>
        <family val="1"/>
      </rPr>
      <t xml:space="preserve">. Polysemy: 'mountain top / comb / fingernail'. Quoted as Hunza </t>
    </r>
    <r>
      <rPr>
        <i/>
        <sz val="11"/>
        <color indexed="8"/>
        <rFont val="Starling Serif"/>
        <family val="1"/>
      </rPr>
      <t>y=uˈuri</t>
    </r>
    <r>
      <rPr>
        <sz val="11"/>
        <color indexed="8"/>
        <rFont val="Starling Serif"/>
        <family val="1"/>
      </rPr>
      <t xml:space="preserve"> ~ </t>
    </r>
    <r>
      <rPr>
        <i/>
        <sz val="11"/>
        <color indexed="8"/>
        <rFont val="Starling Serif"/>
        <family val="1"/>
      </rPr>
      <t>y=uˈuli</t>
    </r>
    <r>
      <rPr>
        <sz val="11"/>
        <color indexed="8"/>
        <rFont val="Starling Serif"/>
        <family val="1"/>
      </rPr>
      <t xml:space="preserve">, Nagar </t>
    </r>
    <r>
      <rPr>
        <i/>
        <sz val="11"/>
        <color indexed="8"/>
        <rFont val="Starling Serif"/>
        <family val="1"/>
      </rPr>
      <t>y=uˈuri</t>
    </r>
    <r>
      <rPr>
        <sz val="11"/>
        <color indexed="8"/>
        <rFont val="Starling Serif"/>
        <family val="1"/>
      </rPr>
      <t xml:space="preserve"> ~ </t>
    </r>
    <r>
      <rPr>
        <i/>
        <sz val="11"/>
        <color indexed="8"/>
        <rFont val="Starling Serif"/>
        <family val="1"/>
      </rPr>
      <t>y=uˈuro</t>
    </r>
    <r>
      <rPr>
        <sz val="11"/>
        <color indexed="8"/>
        <rFont val="Starling Serif"/>
        <family val="1"/>
      </rPr>
      <t xml:space="preserve"> in [Backstrom 1992: 244].</t>
    </r>
  </si>
  <si>
    <r>
      <t xml:space="preserve">Berger 1974: 160. Y-class; plurale tantum. The word probably denotes 'white clouds' and is distinct from </t>
    </r>
    <r>
      <rPr>
        <i/>
        <sz val="11"/>
        <color indexed="8"/>
        <rFont val="Starling Serif"/>
        <family val="1"/>
      </rPr>
      <t>harˈalt</t>
    </r>
    <r>
      <rPr>
        <sz val="11"/>
        <color indexed="8"/>
        <rFont val="Starling Serif"/>
        <family val="1"/>
      </rPr>
      <t xml:space="preserve"> 'rain clouds; rain' (see under 'rain') [Berger 1974: 150]. In [Backstrom 1992: 247], the forms </t>
    </r>
    <r>
      <rPr>
        <i/>
        <sz val="11"/>
        <color indexed="8"/>
        <rFont val="Starling Serif"/>
        <family val="1"/>
      </rPr>
      <t>hurˈonc̢</t>
    </r>
    <r>
      <rPr>
        <sz val="11"/>
        <color indexed="8"/>
        <rFont val="Starling Serif"/>
        <family val="1"/>
      </rPr>
      <t xml:space="preserve"> and </t>
    </r>
    <r>
      <rPr>
        <i/>
        <sz val="11"/>
        <color indexed="8"/>
        <rFont val="Starling Serif"/>
        <family val="1"/>
      </rPr>
      <t>harˈʌɬt</t>
    </r>
    <r>
      <rPr>
        <sz val="11"/>
        <color indexed="8"/>
        <rFont val="Starling Serif"/>
        <family val="1"/>
      </rPr>
      <t xml:space="preserve"> correspond to the meaning 'cloud' in different subdialects (Central and Northern Yasin respectively); this may not necessarily be accurate.</t>
    </r>
  </si>
  <si>
    <r>
      <t xml:space="preserve">Berger 1998: III, 359. Plural form: </t>
    </r>
    <r>
      <rPr>
        <i/>
        <sz val="11"/>
        <color indexed="8"/>
        <rFont val="Starling Serif"/>
        <family val="1"/>
      </rPr>
      <t>qʰurˈonc̢-iŋ</t>
    </r>
    <r>
      <rPr>
        <sz val="11"/>
        <color indexed="8"/>
        <rFont val="Starling Serif"/>
        <family val="1"/>
      </rPr>
      <t xml:space="preserve"> (Hunza), </t>
    </r>
    <r>
      <rPr>
        <i/>
        <sz val="11"/>
        <color indexed="8"/>
        <rFont val="Starling Serif"/>
        <family val="1"/>
      </rPr>
      <t>qʰurˈon-iŋ</t>
    </r>
    <r>
      <rPr>
        <sz val="11"/>
        <color indexed="8"/>
        <rFont val="Starling Serif"/>
        <family val="1"/>
      </rPr>
      <t xml:space="preserve"> (Nagar). Polysemy: 'cloud / fog'. Quoted as Hunza </t>
    </r>
    <r>
      <rPr>
        <i/>
        <sz val="11"/>
        <color indexed="8"/>
        <rFont val="Starling Serif"/>
        <family val="1"/>
      </rPr>
      <t>qurˈonc̢</t>
    </r>
    <r>
      <rPr>
        <sz val="11"/>
        <color indexed="8"/>
        <rFont val="Starling Serif"/>
        <family val="1"/>
      </rPr>
      <t xml:space="preserve">, Nagar </t>
    </r>
    <r>
      <rPr>
        <i/>
        <sz val="11"/>
        <color indexed="8"/>
        <rFont val="Starling Serif"/>
        <family val="1"/>
      </rPr>
      <t>qʰʌrˈonc̢</t>
    </r>
    <r>
      <rPr>
        <sz val="11"/>
        <color indexed="8"/>
        <rFont val="Starling Serif"/>
        <family val="1"/>
      </rPr>
      <t xml:space="preserve"> ~ </t>
    </r>
    <r>
      <rPr>
        <i/>
        <sz val="11"/>
        <color indexed="8"/>
        <rFont val="Starling Serif"/>
        <family val="1"/>
      </rPr>
      <t>qʰorˈoŋ</t>
    </r>
    <r>
      <rPr>
        <sz val="11"/>
        <color indexed="8"/>
        <rFont val="Starling Serif"/>
        <family val="1"/>
      </rPr>
      <t xml:space="preserve"> in [Backstrom 1992: 247].</t>
    </r>
  </si>
  <si>
    <r>
      <t xml:space="preserve">Berger 1998: III, 64. Plural form: </t>
    </r>
    <r>
      <rPr>
        <i/>
        <sz val="11"/>
        <color indexed="8"/>
        <rFont val="Starling Serif"/>
        <family val="1"/>
      </rPr>
      <t>burˈunc̢-iŋ</t>
    </r>
    <r>
      <rPr>
        <sz val="11"/>
        <color indexed="8"/>
        <rFont val="Starling Serif"/>
        <family val="1"/>
      </rPr>
      <t xml:space="preserve">. Cf. in Nagar: </t>
    </r>
    <r>
      <rPr>
        <i/>
        <sz val="11"/>
        <color indexed="8"/>
        <rFont val="Starling Serif"/>
        <family val="1"/>
      </rPr>
      <t>birˈoonc̢</t>
    </r>
    <r>
      <rPr>
        <sz val="11"/>
        <color indexed="8"/>
        <rFont val="Starling Serif"/>
        <family val="1"/>
      </rPr>
      <t xml:space="preserve">, pl. </t>
    </r>
    <r>
      <rPr>
        <i/>
        <sz val="11"/>
        <color indexed="8"/>
        <rFont val="Starling Serif"/>
        <family val="1"/>
      </rPr>
      <t>-iŋ</t>
    </r>
    <r>
      <rPr>
        <sz val="11"/>
        <color indexed="8"/>
        <rFont val="Starling Serif"/>
        <family val="1"/>
      </rPr>
      <t xml:space="preserve">. Meaning glossed as 'clouds; overcast skies'. The semantic difference between </t>
    </r>
    <r>
      <rPr>
        <i/>
        <sz val="11"/>
        <color indexed="8"/>
        <rFont val="Starling Serif"/>
        <family val="1"/>
      </rPr>
      <t>qʰurˈonc̢</t>
    </r>
    <r>
      <rPr>
        <sz val="11"/>
        <color indexed="8"/>
        <rFont val="Starling Serif"/>
        <family val="1"/>
      </rPr>
      <t xml:space="preserve"> and </t>
    </r>
    <r>
      <rPr>
        <i/>
        <sz val="11"/>
        <color indexed="8"/>
        <rFont val="Starling Serif"/>
        <family val="1"/>
      </rPr>
      <t>burˈunc̢</t>
    </r>
    <r>
      <rPr>
        <sz val="11"/>
        <color indexed="8"/>
        <rFont val="Starling Serif"/>
        <family val="1"/>
      </rPr>
      <t xml:space="preserve"> is not clear, and we have to include both words as technical synonyms. Additionally, cf. </t>
    </r>
    <r>
      <rPr>
        <i/>
        <sz val="11"/>
        <color indexed="8"/>
        <rFont val="Starling Serif"/>
        <family val="1"/>
      </rPr>
      <t>dumˈaʂ</t>
    </r>
    <r>
      <rPr>
        <sz val="11"/>
        <color indexed="8"/>
        <rFont val="Starling Serif"/>
        <family val="1"/>
      </rPr>
      <t xml:space="preserve"> 'cloud (of dust, smoke, water)' [Berger 1998: III, 125] (borrowed from Shina </t>
    </r>
    <r>
      <rPr>
        <i/>
        <sz val="11"/>
        <color indexed="8"/>
        <rFont val="Starling Serif"/>
        <family val="1"/>
      </rPr>
      <t>dumaʂ</t>
    </r>
    <r>
      <rPr>
        <sz val="11"/>
        <color indexed="8"/>
        <rFont val="Starling Serif"/>
        <family val="1"/>
      </rPr>
      <t xml:space="preserve"> 'smoke' and most likely not a basic term).</t>
    </r>
  </si>
  <si>
    <r>
      <t xml:space="preserve">Berger 1974: 138. Quoted as </t>
    </r>
    <r>
      <rPr>
        <i/>
        <sz val="11"/>
        <color indexed="8"/>
        <rFont val="Starling Serif"/>
        <family val="1"/>
      </rPr>
      <t>čʰaɣˈoor-um</t>
    </r>
    <r>
      <rPr>
        <sz val="11"/>
        <color indexed="8"/>
        <rFont val="Starling Serif"/>
        <family val="1"/>
      </rPr>
      <t xml:space="preserve"> in [Backstrom 1992: 254].</t>
    </r>
  </si>
  <si>
    <r>
      <t xml:space="preserve">Berger 1998: III, 95. Used as adjective or noun. The verbal stem is </t>
    </r>
    <r>
      <rPr>
        <i/>
        <sz val="11"/>
        <color indexed="8"/>
        <rFont val="Starling Serif"/>
        <family val="1"/>
      </rPr>
      <t>du=...=ɕʰˈaʁur-</t>
    </r>
    <r>
      <rPr>
        <sz val="11"/>
        <color indexed="8"/>
        <rFont val="Starling Serif"/>
        <family val="1"/>
      </rPr>
      <t xml:space="preserve"> ~ </t>
    </r>
    <r>
      <rPr>
        <i/>
        <sz val="11"/>
        <color indexed="8"/>
        <rFont val="Starling Serif"/>
        <family val="1"/>
      </rPr>
      <t>d=...=ɕˈaqur-</t>
    </r>
    <r>
      <rPr>
        <sz val="11"/>
        <color indexed="8"/>
        <rFont val="Starling Serif"/>
        <family val="1"/>
      </rPr>
      <t xml:space="preserve"> 'to be (or become) cold'. Quoted as Hunza, Nagar </t>
    </r>
    <r>
      <rPr>
        <i/>
        <sz val="11"/>
        <color indexed="8"/>
        <rFont val="Starling Serif"/>
        <family val="1"/>
      </rPr>
      <t>čʰaɣˈur-um</t>
    </r>
    <r>
      <rPr>
        <sz val="11"/>
        <color indexed="8"/>
        <rFont val="Starling Serif"/>
        <family val="1"/>
      </rPr>
      <t xml:space="preserve"> in [Backstrom 1992: 254].</t>
    </r>
  </si>
  <si>
    <r>
      <t xml:space="preserve">Berger 1998: I, 128; III, 235. This suppletive stem (with the verbal prefix </t>
    </r>
    <r>
      <rPr>
        <i/>
        <sz val="11"/>
        <color indexed="8"/>
        <rFont val="Starling Serif"/>
        <family val="1"/>
      </rPr>
      <t>d=</t>
    </r>
    <r>
      <rPr>
        <sz val="11"/>
        <color indexed="8"/>
        <rFont val="Starling Serif"/>
        <family val="1"/>
      </rPr>
      <t xml:space="preserve">) forms the conative paradigm of the verb 'to come' (1st sg. </t>
    </r>
    <r>
      <rPr>
        <i/>
        <sz val="11"/>
        <color indexed="8"/>
        <rFont val="Starling Serif"/>
        <family val="1"/>
      </rPr>
      <t>d=ˈaa=ya</t>
    </r>
    <r>
      <rPr>
        <sz val="11"/>
        <color indexed="8"/>
        <rFont val="Starling Serif"/>
        <family val="1"/>
      </rPr>
      <t>, etc.), and it also quite probably underlies the past tense forms where the stem usually has a zero allomorph.</t>
    </r>
  </si>
  <si>
    <r>
      <t xml:space="preserve">Berger 1974: 36, 137. Suppletive stem that underlies the imperative, reduplicated imperfective and certain other forms of </t>
    </r>
    <r>
      <rPr>
        <i/>
        <sz val="11"/>
        <color indexed="8"/>
        <rFont val="Starling Serif"/>
        <family val="1"/>
      </rPr>
      <t>cˈur-</t>
    </r>
    <r>
      <rPr>
        <sz val="11"/>
        <color indexed="8"/>
        <rFont val="Starling Serif"/>
        <family val="1"/>
      </rPr>
      <t xml:space="preserve">. Quoted as </t>
    </r>
    <r>
      <rPr>
        <i/>
        <sz val="11"/>
        <color indexed="8"/>
        <rFont val="Starling Serif"/>
        <family val="1"/>
      </rPr>
      <t>ᶚo</t>
    </r>
    <r>
      <rPr>
        <sz val="11"/>
        <color indexed="8"/>
        <rFont val="Starling Serif"/>
        <family val="1"/>
      </rPr>
      <t xml:space="preserve"> 'come!' (imperative) in [Backstrom 1992: 259].</t>
    </r>
  </si>
  <si>
    <r>
      <t xml:space="preserve">Berger 1998: I, 128; III, 235. This suppletive stem forms the present tense, infinitive, and optative forms of the verb 'to come'. Quoted as Hunza, Nagar </t>
    </r>
    <r>
      <rPr>
        <i/>
        <sz val="11"/>
        <color indexed="8"/>
        <rFont val="Starling Serif"/>
        <family val="1"/>
      </rPr>
      <t>ᶚu</t>
    </r>
    <r>
      <rPr>
        <sz val="11"/>
        <color indexed="8"/>
        <rFont val="Starling Serif"/>
        <family val="1"/>
      </rPr>
      <t xml:space="preserve"> 'come!' (imperative) in [Backstrom 1992: 259].</t>
    </r>
  </si>
  <si>
    <r>
      <t xml:space="preserve">Berger 1974: 187. Present tense stem: </t>
    </r>
    <r>
      <rPr>
        <i/>
        <sz val="11"/>
        <color indexed="8"/>
        <rFont val="Starling Serif"/>
        <family val="1"/>
      </rPr>
      <t>=yˈur-ɕ-</t>
    </r>
    <r>
      <rPr>
        <sz val="11"/>
        <color indexed="8"/>
        <rFont val="Starling Serif"/>
        <family val="1"/>
      </rPr>
      <t xml:space="preserve">. Cf. also: </t>
    </r>
    <r>
      <rPr>
        <i/>
        <sz val="11"/>
        <color indexed="8"/>
        <rFont val="Starling Serif"/>
        <family val="1"/>
      </rPr>
      <t>xˈatum ˈet-</t>
    </r>
    <r>
      <rPr>
        <sz val="11"/>
        <color indexed="8"/>
        <rFont val="Starling Serif"/>
        <family val="1"/>
      </rPr>
      <t xml:space="preserve"> 'to die' [Berger 1974: 160], </t>
    </r>
    <r>
      <rPr>
        <i/>
        <sz val="11"/>
        <color indexed="8"/>
        <rFont val="Starling Serif"/>
        <family val="1"/>
      </rPr>
      <t>wafˈat =mˈan-</t>
    </r>
    <r>
      <rPr>
        <sz val="11"/>
        <color indexed="8"/>
        <rFont val="Starling Serif"/>
        <family val="1"/>
      </rPr>
      <t xml:space="preserve"> [Berger 1974: 185] (both of these idiomatic expressions said to be &lt; Urdu). Quoted as </t>
    </r>
    <r>
      <rPr>
        <i/>
        <sz val="11"/>
        <color indexed="8"/>
        <rFont val="Starling Serif"/>
        <family val="1"/>
      </rPr>
      <t>y=uˈuri</t>
    </r>
    <r>
      <rPr>
        <sz val="11"/>
        <color indexed="8"/>
        <rFont val="Starling Serif"/>
        <family val="1"/>
      </rPr>
      <t xml:space="preserve"> 'he died' in [Backstrom 1992: 259].</t>
    </r>
  </si>
  <si>
    <r>
      <t xml:space="preserve">Berger 1998: III, 214. Present tense stem: </t>
    </r>
    <r>
      <rPr>
        <i/>
        <sz val="11"/>
        <color indexed="8"/>
        <rFont val="Starling Serif"/>
        <family val="1"/>
      </rPr>
      <t>=iˈr-ɕ-</t>
    </r>
    <r>
      <rPr>
        <sz val="11"/>
        <color indexed="8"/>
        <rFont val="Starling Serif"/>
        <family val="1"/>
      </rPr>
      <t xml:space="preserve">. Altogether, Berger's dictionary adduces more than a dozen (!) possible equivalents for the meaning 'to die', which indicates the strong tendency of this word to be replaced by euphemisms. All of these verbs and idiomatic expressions, however, either have a clearly different original meaning (e. g. 'to go'), or are borrowed from neighboring languages. Quoted as Hunza, Nagar </t>
    </r>
    <r>
      <rPr>
        <i/>
        <sz val="11"/>
        <color indexed="8"/>
        <rFont val="Starling Serif"/>
        <family val="1"/>
      </rPr>
      <t>i=ˈir-imi</t>
    </r>
    <r>
      <rPr>
        <sz val="11"/>
        <color indexed="8"/>
        <rFont val="Starling Serif"/>
        <family val="1"/>
      </rPr>
      <t xml:space="preserve"> 'he died' in [Backstrom 1992: 259].</t>
    </r>
  </si>
  <si>
    <r>
      <t xml:space="preserve">Berger 1974: 152. Plural form: </t>
    </r>
    <r>
      <rPr>
        <i/>
        <sz val="11"/>
        <color indexed="8"/>
        <rFont val="Starling Serif"/>
        <family val="1"/>
      </rPr>
      <t>huk-ˈa</t>
    </r>
    <r>
      <rPr>
        <sz val="11"/>
        <color indexed="8"/>
        <rFont val="Starling Serif"/>
        <family val="1"/>
      </rPr>
      <t xml:space="preserve">. Quoted as </t>
    </r>
    <r>
      <rPr>
        <i/>
        <sz val="11"/>
        <color indexed="8"/>
        <rFont val="Starling Serif"/>
        <family val="1"/>
      </rPr>
      <t>huk</t>
    </r>
    <r>
      <rPr>
        <sz val="11"/>
        <color indexed="8"/>
        <rFont val="Starling Serif"/>
        <family val="1"/>
      </rPr>
      <t xml:space="preserve"> in [Backstrom 1992: 251].</t>
    </r>
  </si>
  <si>
    <r>
      <t xml:space="preserve">Berger 1998: III, 203. Plural form: </t>
    </r>
    <r>
      <rPr>
        <i/>
        <sz val="11"/>
        <color indexed="8"/>
        <rFont val="Starling Serif"/>
        <family val="1"/>
      </rPr>
      <t>huk-ˈai</t>
    </r>
    <r>
      <rPr>
        <sz val="11"/>
        <color indexed="8"/>
        <rFont val="Starling Serif"/>
        <family val="1"/>
      </rPr>
      <t xml:space="preserve"> ~ </t>
    </r>
    <r>
      <rPr>
        <i/>
        <sz val="11"/>
        <color indexed="8"/>
        <rFont val="Starling Serif"/>
        <family val="1"/>
      </rPr>
      <t>huk-ˈanc</t>
    </r>
    <r>
      <rPr>
        <sz val="11"/>
        <color indexed="8"/>
        <rFont val="Starling Serif"/>
        <family val="1"/>
      </rPr>
      <t xml:space="preserve"> (the latter only in the Nagar dialect). Cf. also </t>
    </r>
    <r>
      <rPr>
        <i/>
        <sz val="11"/>
        <color indexed="8"/>
        <rFont val="Starling Serif"/>
        <family val="1"/>
      </rPr>
      <t>dˈada</t>
    </r>
    <r>
      <rPr>
        <sz val="11"/>
        <color indexed="8"/>
        <rFont val="Starling Serif"/>
        <family val="1"/>
      </rPr>
      <t xml:space="preserve"> 'dog' (in children's speech) [Berger 1998: III, 108]. Quoted as Hunza, Nagar </t>
    </r>
    <r>
      <rPr>
        <i/>
        <sz val="11"/>
        <color indexed="8"/>
        <rFont val="Starling Serif"/>
        <family val="1"/>
      </rPr>
      <t>huk</t>
    </r>
    <r>
      <rPr>
        <sz val="11"/>
        <color indexed="8"/>
        <rFont val="Starling Serif"/>
        <family val="1"/>
      </rPr>
      <t xml:space="preserve"> in [Backstrom 1992: 251].</t>
    </r>
  </si>
  <si>
    <r>
      <t xml:space="preserve">Berger 1974: 165. Present tense stem: </t>
    </r>
    <r>
      <rPr>
        <i/>
        <sz val="11"/>
        <color indexed="8"/>
        <rFont val="Starling Serif"/>
        <family val="1"/>
      </rPr>
      <t>mˈi-</t>
    </r>
    <r>
      <rPr>
        <sz val="11"/>
        <color indexed="8"/>
        <rFont val="Starling Serif"/>
        <family val="1"/>
      </rPr>
      <t xml:space="preserve">. Quoted as </t>
    </r>
    <r>
      <rPr>
        <i/>
        <sz val="11"/>
        <color indexed="8"/>
        <rFont val="Starling Serif"/>
        <family val="1"/>
      </rPr>
      <t>mɛn-ˈɛ</t>
    </r>
    <r>
      <rPr>
        <sz val="11"/>
        <color indexed="8"/>
        <rFont val="Starling Serif"/>
        <family val="1"/>
      </rPr>
      <t xml:space="preserve"> 'drink!' (imperative) in [Backstrom 1992: 258].</t>
    </r>
  </si>
  <si>
    <r>
      <t xml:space="preserve">Berger 1998: III, 288. Present tense stem: </t>
    </r>
    <r>
      <rPr>
        <i/>
        <sz val="11"/>
        <color indexed="8"/>
        <rFont val="Starling Serif"/>
        <family val="1"/>
      </rPr>
      <t>miˈi-</t>
    </r>
    <r>
      <rPr>
        <sz val="11"/>
        <color indexed="8"/>
        <rFont val="Starling Serif"/>
        <family val="1"/>
      </rPr>
      <t xml:space="preserve">. Polysemy: 'to drink / to smoke'. Quoted as Hunza, Nagar </t>
    </r>
    <r>
      <rPr>
        <i/>
        <sz val="11"/>
        <color indexed="8"/>
        <rFont val="Starling Serif"/>
        <family val="1"/>
      </rPr>
      <t>min-ˈɛ</t>
    </r>
    <r>
      <rPr>
        <sz val="11"/>
        <color indexed="8"/>
        <rFont val="Starling Serif"/>
        <family val="1"/>
      </rPr>
      <t xml:space="preserve"> 'drink!' (imperative) in [Backstrom 1992: 258].</t>
    </r>
  </si>
  <si>
    <r>
      <t xml:space="preserve">Berger 1974: 135. Both forms are derived from the verbal stem </t>
    </r>
    <r>
      <rPr>
        <i/>
        <sz val="11"/>
        <color indexed="8"/>
        <rFont val="Starling Serif"/>
        <family val="1"/>
      </rPr>
      <t>bˈu-</t>
    </r>
    <r>
      <rPr>
        <sz val="11"/>
        <color indexed="8"/>
        <rFont val="Starling Serif"/>
        <family val="1"/>
      </rPr>
      <t xml:space="preserve"> 'to be dry, to dry up' [ibid.]. Another phonetically similar form with a not nearly as transparent derivational pattern is </t>
    </r>
    <r>
      <rPr>
        <i/>
        <sz val="11"/>
        <color indexed="8"/>
        <rFont val="Starling Serif"/>
        <family val="1"/>
      </rPr>
      <t>bˈei</t>
    </r>
    <r>
      <rPr>
        <sz val="11"/>
        <color indexed="8"/>
        <rFont val="Starling Serif"/>
        <family val="1"/>
      </rPr>
      <t xml:space="preserve"> 'dry' [Berger 1974: 133]. Finally, an entirely different synonym, also in the meaning 'dry' (as well as 'thirsty'), is listed as </t>
    </r>
    <r>
      <rPr>
        <i/>
        <sz val="11"/>
        <color indexed="8"/>
        <rFont val="Starling Serif"/>
        <family val="1"/>
      </rPr>
      <t>qaq</t>
    </r>
    <r>
      <rPr>
        <sz val="11"/>
        <color indexed="8"/>
        <rFont val="Starling Serif"/>
        <family val="1"/>
      </rPr>
      <t xml:space="preserve"> in [Berger 1974: 172]. Comparison with the other dialects, where this word is only attested as 'hungry', shows that in Yasin, its meaning of 'dry' may be a relict archaism. Quoted as </t>
    </r>
    <r>
      <rPr>
        <i/>
        <sz val="11"/>
        <color indexed="8"/>
        <rFont val="Starling Serif"/>
        <family val="1"/>
      </rPr>
      <t>bi-yˈʌm</t>
    </r>
    <r>
      <rPr>
        <sz val="11"/>
        <color indexed="8"/>
        <rFont val="Starling Serif"/>
        <family val="1"/>
      </rPr>
      <t xml:space="preserve"> in [Backstrom 1992: 254].</t>
    </r>
  </si>
  <si>
    <r>
      <t xml:space="preserve">Berger 1998: III, 67. Verbal stem ('to be dry'). Present tense stem: </t>
    </r>
    <r>
      <rPr>
        <i/>
        <sz val="11"/>
        <color indexed="8"/>
        <rFont val="Starling Serif"/>
        <family val="1"/>
      </rPr>
      <t>bˈuɻ-c̢-</t>
    </r>
    <r>
      <rPr>
        <sz val="11"/>
        <color indexed="8"/>
        <rFont val="Starling Serif"/>
        <family val="1"/>
      </rPr>
      <t xml:space="preserve">. Cf. the derived stem </t>
    </r>
    <r>
      <rPr>
        <i/>
        <sz val="11"/>
        <color indexed="8"/>
        <rFont val="Starling Serif"/>
        <family val="1"/>
      </rPr>
      <t>bu-m-</t>
    </r>
    <r>
      <rPr>
        <sz val="11"/>
        <color indexed="8"/>
        <rFont val="Starling Serif"/>
        <family val="1"/>
      </rPr>
      <t xml:space="preserve"> in </t>
    </r>
    <r>
      <rPr>
        <i/>
        <sz val="11"/>
        <color indexed="8"/>
        <rFont val="Starling Serif"/>
        <family val="1"/>
      </rPr>
      <t>bˈu-m-kuʂ</t>
    </r>
    <r>
      <rPr>
        <sz val="11"/>
        <color indexed="8"/>
        <rFont val="Starling Serif"/>
        <family val="1"/>
      </rPr>
      <t xml:space="preserve"> 'dryness' [ibid.]. Quoted as Hunza, Nagar </t>
    </r>
    <r>
      <rPr>
        <i/>
        <sz val="11"/>
        <color indexed="8"/>
        <rFont val="Starling Serif"/>
        <family val="1"/>
      </rPr>
      <t>y=uˈuɻ-um</t>
    </r>
    <r>
      <rPr>
        <sz val="11"/>
        <color indexed="8"/>
        <rFont val="Starling Serif"/>
        <family val="1"/>
      </rPr>
      <t xml:space="preserve"> 'dry' in [Backstrom 1992: 254] (with elision of the initial consonant after a prefix).</t>
    </r>
  </si>
  <si>
    <r>
      <t xml:space="preserve">Berger 1974: 162. Plural form: </t>
    </r>
    <r>
      <rPr>
        <i/>
        <sz val="11"/>
        <color indexed="8"/>
        <rFont val="Starling Serif"/>
        <family val="1"/>
      </rPr>
      <t>=ltˈumal-iŋ</t>
    </r>
    <r>
      <rPr>
        <sz val="11"/>
        <color indexed="8"/>
        <rFont val="Starling Serif"/>
        <family val="1"/>
      </rPr>
      <t xml:space="preserve">. Without the possessive prefix, the simple form is </t>
    </r>
    <r>
      <rPr>
        <i/>
        <sz val="11"/>
        <color indexed="8"/>
        <rFont val="Starling Serif"/>
        <family val="1"/>
      </rPr>
      <t>tˈumal</t>
    </r>
    <r>
      <rPr>
        <sz val="11"/>
        <color indexed="8"/>
        <rFont val="Starling Serif"/>
        <family val="1"/>
      </rPr>
      <t xml:space="preserve">. Quoted as </t>
    </r>
    <r>
      <rPr>
        <i/>
        <sz val="11"/>
        <color indexed="8"/>
        <rFont val="Starling Serif"/>
        <family val="1"/>
      </rPr>
      <t>tˈumal</t>
    </r>
    <r>
      <rPr>
        <sz val="11"/>
        <color indexed="8"/>
        <rFont val="Starling Serif"/>
        <family val="1"/>
      </rPr>
      <t xml:space="preserve"> ~ </t>
    </r>
    <r>
      <rPr>
        <i/>
        <sz val="11"/>
        <color indexed="8"/>
        <rFont val="Starling Serif"/>
        <family val="1"/>
      </rPr>
      <t>gu=ɬtˈumʌl</t>
    </r>
    <r>
      <rPr>
        <sz val="11"/>
        <color indexed="8"/>
        <rFont val="Starling Serif"/>
        <family val="1"/>
      </rPr>
      <t xml:space="preserve"> (the latter form is 'your ear') in [Backstrom 1992: 243].</t>
    </r>
  </si>
  <si>
    <r>
      <t xml:space="preserve">Berger 1998: III, 269. Plural form: </t>
    </r>
    <r>
      <rPr>
        <i/>
        <sz val="11"/>
        <color indexed="8"/>
        <rFont val="Starling Serif"/>
        <family val="1"/>
      </rPr>
      <t>=ltˈumal-iŋ</t>
    </r>
    <r>
      <rPr>
        <sz val="11"/>
        <color indexed="8"/>
        <rFont val="Starling Serif"/>
        <family val="1"/>
      </rPr>
      <t xml:space="preserve">. Quoted as Hunza </t>
    </r>
    <r>
      <rPr>
        <i/>
        <sz val="11"/>
        <color indexed="8"/>
        <rFont val="Starling Serif"/>
        <family val="1"/>
      </rPr>
      <t>ı=ltˈumal</t>
    </r>
    <r>
      <rPr>
        <sz val="11"/>
        <color indexed="8"/>
        <rFont val="Starling Serif"/>
        <family val="1"/>
      </rPr>
      <t xml:space="preserve">, Nagar </t>
    </r>
    <r>
      <rPr>
        <i/>
        <sz val="11"/>
        <color indexed="8"/>
        <rFont val="Starling Serif"/>
        <family val="1"/>
      </rPr>
      <t>ı=ltˈumʌl</t>
    </r>
    <r>
      <rPr>
        <sz val="11"/>
        <color indexed="8"/>
        <rFont val="Starling Serif"/>
        <family val="1"/>
      </rPr>
      <t xml:space="preserve"> in [Backstrom 1992: 243].</t>
    </r>
  </si>
  <si>
    <r>
      <t xml:space="preserve">Berger 1974: 181. Y-class. Polysemy: 'earth / ground / rust'. Quasi-synonyms, most likely in the meaning 'land; Earth', include </t>
    </r>
    <r>
      <rPr>
        <i/>
        <sz val="11"/>
        <color indexed="8"/>
        <rFont val="Starling Serif"/>
        <family val="1"/>
      </rPr>
      <t>zamˈin</t>
    </r>
    <r>
      <rPr>
        <sz val="11"/>
        <color indexed="8"/>
        <rFont val="Starling Serif"/>
        <family val="1"/>
      </rPr>
      <t xml:space="preserve"> ~ </t>
    </r>
    <r>
      <rPr>
        <i/>
        <sz val="11"/>
        <color indexed="8"/>
        <rFont val="Starling Serif"/>
        <family val="1"/>
      </rPr>
      <t>zemˈin</t>
    </r>
    <r>
      <rPr>
        <sz val="11"/>
        <color indexed="8"/>
        <rFont val="Starling Serif"/>
        <family val="1"/>
      </rPr>
      <t xml:space="preserve"> (borrowed from Urdu) [Berger 1974: 188] and </t>
    </r>
    <r>
      <rPr>
        <i/>
        <sz val="11"/>
        <color indexed="8"/>
        <rFont val="Starling Serif"/>
        <family val="1"/>
      </rPr>
      <t>ˈardi</t>
    </r>
    <r>
      <rPr>
        <sz val="11"/>
        <color indexed="8"/>
        <rFont val="Starling Serif"/>
        <family val="1"/>
      </rPr>
      <t xml:space="preserve"> 'earth, surface' [Berger 1974: 130] (borrowed from Khowar).</t>
    </r>
  </si>
  <si>
    <r>
      <t xml:space="preserve">Berger 1998: III, 425. Y-class. Polysemy: 'earth / ground / rust'. Distinct from </t>
    </r>
    <r>
      <rPr>
        <i/>
        <sz val="11"/>
        <color indexed="8"/>
        <rFont val="Starling Serif"/>
        <family val="1"/>
      </rPr>
      <t>birdˈi</t>
    </r>
    <r>
      <rPr>
        <sz val="11"/>
        <color indexed="8"/>
        <rFont val="Starling Serif"/>
        <family val="1"/>
      </rPr>
      <t xml:space="preserve"> 'Earth' (as opposed to 'Heaven') [Berger 1998: III, 54] and the Urdu borrowing </t>
    </r>
    <r>
      <rPr>
        <i/>
        <sz val="11"/>
        <color indexed="8"/>
        <rFont val="Starling Serif"/>
        <family val="1"/>
      </rPr>
      <t>zamˈiin</t>
    </r>
    <r>
      <rPr>
        <sz val="11"/>
        <color indexed="8"/>
        <rFont val="Starling Serif"/>
        <family val="1"/>
      </rPr>
      <t xml:space="preserve"> 'land, earth' [Berger 1998: III, 482].</t>
    </r>
  </si>
  <si>
    <r>
      <t xml:space="preserve">Berger 1974: 179. Present tense stem: </t>
    </r>
    <r>
      <rPr>
        <i/>
        <sz val="11"/>
        <color indexed="8"/>
        <rFont val="Starling Serif"/>
        <family val="1"/>
      </rPr>
      <t>=ʂˈi-c̢-</t>
    </r>
    <r>
      <rPr>
        <sz val="11"/>
        <color indexed="8"/>
        <rFont val="Starling Serif"/>
        <family val="1"/>
      </rPr>
      <t xml:space="preserve">. Morphophonological variants of the stem include </t>
    </r>
    <r>
      <rPr>
        <i/>
        <sz val="11"/>
        <color indexed="8"/>
        <rFont val="Starling Serif"/>
        <family val="1"/>
      </rPr>
      <t>=ʂˈu-</t>
    </r>
    <r>
      <rPr>
        <sz val="11"/>
        <color indexed="8"/>
        <rFont val="Starling Serif"/>
        <family val="1"/>
      </rPr>
      <t xml:space="preserve"> and </t>
    </r>
    <r>
      <rPr>
        <i/>
        <sz val="11"/>
        <color indexed="8"/>
        <rFont val="Starling Serif"/>
        <family val="1"/>
      </rPr>
      <t>=ʆˈe-</t>
    </r>
    <r>
      <rPr>
        <sz val="11"/>
        <color indexed="8"/>
        <rFont val="Starling Serif"/>
        <family val="1"/>
      </rPr>
      <t xml:space="preserve">, depending on the agreement class and the singularity / plurality of the object. Quoted as </t>
    </r>
    <r>
      <rPr>
        <i/>
        <sz val="11"/>
        <color indexed="8"/>
        <rFont val="Starling Serif"/>
        <family val="1"/>
      </rPr>
      <t>ʂe</t>
    </r>
    <r>
      <rPr>
        <sz val="11"/>
        <color indexed="8"/>
        <rFont val="Starling Serif"/>
        <family val="1"/>
      </rPr>
      <t xml:space="preserve"> 'eat!' (imperative) in [Backstrom 1992: 258].</t>
    </r>
  </si>
  <si>
    <r>
      <t xml:space="preserve">Berger 1998: I, 128; III, 393. Present tense stem: </t>
    </r>
    <r>
      <rPr>
        <i/>
        <sz val="11"/>
        <color indexed="8"/>
        <rFont val="Starling Serif"/>
        <family val="1"/>
      </rPr>
      <t>=ʂˈi-c̢-</t>
    </r>
    <r>
      <rPr>
        <sz val="11"/>
        <color indexed="8"/>
        <rFont val="Starling Serif"/>
        <family val="1"/>
      </rPr>
      <t xml:space="preserve">. Morphophonological variants of the stem include </t>
    </r>
    <r>
      <rPr>
        <i/>
        <sz val="11"/>
        <color indexed="8"/>
        <rFont val="Starling Serif"/>
        <family val="1"/>
      </rPr>
      <t>=ʂˈu-</t>
    </r>
    <r>
      <rPr>
        <sz val="11"/>
        <color indexed="8"/>
        <rFont val="Starling Serif"/>
        <family val="1"/>
      </rPr>
      <t xml:space="preserve"> and </t>
    </r>
    <r>
      <rPr>
        <i/>
        <sz val="11"/>
        <color indexed="8"/>
        <rFont val="Starling Serif"/>
        <family val="1"/>
      </rPr>
      <t>=ʆˈe-</t>
    </r>
    <r>
      <rPr>
        <sz val="11"/>
        <color indexed="8"/>
        <rFont val="Starling Serif"/>
        <family val="1"/>
      </rPr>
      <t xml:space="preserve">, depending on the agreement class and the singularity / plurality of the object. Quoted as Hunza, Nagar </t>
    </r>
    <r>
      <rPr>
        <i/>
        <sz val="11"/>
        <color indexed="8"/>
        <rFont val="Starling Serif"/>
        <family val="1"/>
      </rPr>
      <t>ʂi</t>
    </r>
    <r>
      <rPr>
        <sz val="11"/>
        <color indexed="8"/>
        <rFont val="Starling Serif"/>
        <family val="1"/>
      </rPr>
      <t xml:space="preserve"> 'eat!' (imperative) in [Backstrom 1992: 258].</t>
    </r>
  </si>
  <si>
    <r>
      <t xml:space="preserve">Berger 1974: 183. Plural form: </t>
    </r>
    <r>
      <rPr>
        <i/>
        <sz val="11"/>
        <color indexed="8"/>
        <rFont val="Starling Serif"/>
        <family val="1"/>
      </rPr>
      <t>ʈiŋˈa-yu</t>
    </r>
    <r>
      <rPr>
        <sz val="11"/>
        <color indexed="8"/>
        <rFont val="Starling Serif"/>
        <family val="1"/>
      </rPr>
      <t xml:space="preserve">. Quoted as </t>
    </r>
    <r>
      <rPr>
        <i/>
        <sz val="11"/>
        <color indexed="8"/>
        <rFont val="Starling Serif"/>
        <family val="1"/>
      </rPr>
      <t>tiŋˈʌn</t>
    </r>
    <r>
      <rPr>
        <sz val="11"/>
        <color indexed="8"/>
        <rFont val="Starling Serif"/>
        <family val="1"/>
      </rPr>
      <t xml:space="preserve"> in [Backstrom 1992: 250].</t>
    </r>
  </si>
  <si>
    <r>
      <t xml:space="preserve">Berger 1998: III, 446. Plural form: </t>
    </r>
    <r>
      <rPr>
        <i/>
        <sz val="11"/>
        <color indexed="8"/>
        <rFont val="Starling Serif"/>
        <family val="1"/>
      </rPr>
      <t>ʈiŋˈa-yo</t>
    </r>
    <r>
      <rPr>
        <sz val="11"/>
        <color indexed="8"/>
        <rFont val="Starling Serif"/>
        <family val="1"/>
      </rPr>
      <t xml:space="preserve">. The Nagar forms are: </t>
    </r>
    <r>
      <rPr>
        <i/>
        <sz val="11"/>
        <color indexed="8"/>
        <rFont val="Starling Serif"/>
        <family val="1"/>
      </rPr>
      <t>ʈigˈan</t>
    </r>
    <r>
      <rPr>
        <sz val="11"/>
        <color indexed="8"/>
        <rFont val="Starling Serif"/>
        <family val="1"/>
      </rPr>
      <t xml:space="preserve">, pl. </t>
    </r>
    <r>
      <rPr>
        <i/>
        <sz val="11"/>
        <color indexed="8"/>
        <rFont val="Starling Serif"/>
        <family val="1"/>
      </rPr>
      <t>ʈigˈa-yo</t>
    </r>
    <r>
      <rPr>
        <sz val="11"/>
        <color indexed="8"/>
        <rFont val="Starling Serif"/>
        <family val="1"/>
      </rPr>
      <t xml:space="preserve">. The short form </t>
    </r>
    <r>
      <rPr>
        <i/>
        <sz val="11"/>
        <color indexed="8"/>
        <rFont val="Starling Serif"/>
        <family val="1"/>
      </rPr>
      <t>ʈiŋ</t>
    </r>
    <r>
      <rPr>
        <sz val="11"/>
        <color indexed="8"/>
        <rFont val="Starling Serif"/>
        <family val="1"/>
      </rPr>
      <t xml:space="preserve"> is also attested in the plural meaning, but only in a handful of compounds (e. g. </t>
    </r>
    <r>
      <rPr>
        <i/>
        <sz val="11"/>
        <color indexed="8"/>
        <rFont val="Starling Serif"/>
        <family val="1"/>
      </rPr>
      <t>ʈˈiŋ-e waʈ</t>
    </r>
    <r>
      <rPr>
        <sz val="11"/>
        <color indexed="8"/>
        <rFont val="Starling Serif"/>
        <family val="1"/>
      </rPr>
      <t xml:space="preserve"> 'eggshells'). Quoted as Hunza </t>
    </r>
    <r>
      <rPr>
        <i/>
        <sz val="11"/>
        <color indexed="8"/>
        <rFont val="Starling Serif"/>
        <family val="1"/>
      </rPr>
      <t>tiŋˈʌn</t>
    </r>
    <r>
      <rPr>
        <sz val="11"/>
        <color indexed="8"/>
        <rFont val="Starling Serif"/>
        <family val="1"/>
      </rPr>
      <t xml:space="preserve">, Nagar </t>
    </r>
    <r>
      <rPr>
        <i/>
        <sz val="11"/>
        <color indexed="8"/>
        <rFont val="Starling Serif"/>
        <family val="1"/>
      </rPr>
      <t>tigˈʌn</t>
    </r>
    <r>
      <rPr>
        <sz val="11"/>
        <color indexed="8"/>
        <rFont val="Starling Serif"/>
        <family val="1"/>
      </rPr>
      <t xml:space="preserve"> ~ </t>
    </r>
    <r>
      <rPr>
        <i/>
        <sz val="11"/>
        <color indexed="8"/>
        <rFont val="Starling Serif"/>
        <family val="1"/>
      </rPr>
      <t>tiyˈʌn</t>
    </r>
    <r>
      <rPr>
        <sz val="11"/>
        <color indexed="8"/>
        <rFont val="Starling Serif"/>
        <family val="1"/>
      </rPr>
      <t xml:space="preserve"> in [Backstrom 1992: 250].</t>
    </r>
  </si>
  <si>
    <r>
      <t xml:space="preserve">Berger 1974: 161. Plural form: </t>
    </r>
    <r>
      <rPr>
        <i/>
        <sz val="11"/>
        <color indexed="8"/>
        <rFont val="Starling Serif"/>
        <family val="1"/>
      </rPr>
      <t>=lɕi-mu</t>
    </r>
    <r>
      <rPr>
        <sz val="11"/>
        <color indexed="8"/>
        <rFont val="Starling Serif"/>
        <family val="1"/>
      </rPr>
      <t xml:space="preserve">. Quoted as </t>
    </r>
    <r>
      <rPr>
        <i/>
        <sz val="11"/>
        <color indexed="8"/>
        <rFont val="Starling Serif"/>
        <family val="1"/>
      </rPr>
      <t>'ı=ɬčın</t>
    </r>
    <r>
      <rPr>
        <sz val="11"/>
        <color indexed="8"/>
        <rFont val="Starling Serif"/>
        <family val="1"/>
      </rPr>
      <t xml:space="preserve"> in [Backstrom 1992: 243].</t>
    </r>
  </si>
  <si>
    <r>
      <t xml:space="preserve">Berger 1998: III, 264. Plural form: </t>
    </r>
    <r>
      <rPr>
        <i/>
        <sz val="11"/>
        <color indexed="8"/>
        <rFont val="Starling Serif"/>
        <family val="1"/>
      </rPr>
      <t>=lɕu-muc</t>
    </r>
    <r>
      <rPr>
        <sz val="11"/>
        <color indexed="8"/>
        <rFont val="Starling Serif"/>
        <family val="1"/>
      </rPr>
      <t xml:space="preserve"> (Nagar </t>
    </r>
    <r>
      <rPr>
        <i/>
        <sz val="11"/>
        <color indexed="8"/>
        <rFont val="Starling Serif"/>
        <family val="1"/>
      </rPr>
      <t>=lɕi-muc</t>
    </r>
    <r>
      <rPr>
        <sz val="11"/>
        <color indexed="8"/>
        <rFont val="Starling Serif"/>
        <family val="1"/>
      </rPr>
      <t xml:space="preserve">). Quoted as Hunza, Nagar </t>
    </r>
    <r>
      <rPr>
        <i/>
        <sz val="11"/>
        <color indexed="8"/>
        <rFont val="Starling Serif"/>
        <family val="1"/>
      </rPr>
      <t>ˈı=lčin</t>
    </r>
    <r>
      <rPr>
        <sz val="11"/>
        <color indexed="8"/>
        <rFont val="Starling Serif"/>
        <family val="1"/>
      </rPr>
      <t xml:space="preserve">  in [Backstrom 1992: 243].</t>
    </r>
  </si>
  <si>
    <r>
      <t xml:space="preserve">Berger 1974: 133. Plural form: </t>
    </r>
    <r>
      <rPr>
        <i/>
        <sz val="11"/>
        <color indexed="8"/>
        <rFont val="Starling Serif"/>
        <family val="1"/>
      </rPr>
      <t>beʆ-ˈu</t>
    </r>
    <r>
      <rPr>
        <sz val="11"/>
        <color indexed="8"/>
        <rFont val="Starling Serif"/>
        <family val="1"/>
      </rPr>
      <t xml:space="preserve"> ~ </t>
    </r>
    <r>
      <rPr>
        <i/>
        <sz val="11"/>
        <color indexed="8"/>
        <rFont val="Starling Serif"/>
        <family val="1"/>
      </rPr>
      <t>beʆ-ˈo</t>
    </r>
    <r>
      <rPr>
        <sz val="11"/>
        <color indexed="8"/>
        <rFont val="Starling Serif"/>
        <family val="1"/>
      </rPr>
      <t xml:space="preserve">. Distinct from </t>
    </r>
    <r>
      <rPr>
        <i/>
        <sz val="11"/>
        <color indexed="8"/>
        <rFont val="Starling Serif"/>
        <family val="1"/>
      </rPr>
      <t>del</t>
    </r>
    <r>
      <rPr>
        <sz val="11"/>
        <color indexed="8"/>
        <rFont val="Starling Serif"/>
        <family val="1"/>
      </rPr>
      <t xml:space="preserve"> 'oil; melted fat', borrowed from Urdu [Berger 1974: 141]. Quoted as </t>
    </r>
    <r>
      <rPr>
        <i/>
        <sz val="11"/>
        <color indexed="8"/>
        <rFont val="Starling Serif"/>
        <family val="1"/>
      </rPr>
      <t>bɛs</t>
    </r>
    <r>
      <rPr>
        <sz val="11"/>
        <color indexed="8"/>
        <rFont val="Starling Serif"/>
        <family val="1"/>
      </rPr>
      <t xml:space="preserve"> in [Backstrom 1992: 250].</t>
    </r>
  </si>
  <si>
    <r>
      <t xml:space="preserve">Berger 1998: III, 55. Plural form: </t>
    </r>
    <r>
      <rPr>
        <i/>
        <sz val="11"/>
        <color indexed="8"/>
        <rFont val="Starling Serif"/>
        <family val="1"/>
      </rPr>
      <t>biʆ-ˈo</t>
    </r>
    <r>
      <rPr>
        <sz val="11"/>
        <color indexed="8"/>
        <rFont val="Starling Serif"/>
        <family val="1"/>
      </rPr>
      <t xml:space="preserve"> ~ </t>
    </r>
    <r>
      <rPr>
        <i/>
        <sz val="11"/>
        <color indexed="8"/>
        <rFont val="Starling Serif"/>
        <family val="1"/>
      </rPr>
      <t>biʆ-ˈoŋo</t>
    </r>
    <r>
      <rPr>
        <sz val="11"/>
        <color indexed="8"/>
        <rFont val="Starling Serif"/>
        <family val="1"/>
      </rPr>
      <t xml:space="preserve">. Distinct from </t>
    </r>
    <r>
      <rPr>
        <i/>
        <sz val="11"/>
        <color indexed="8"/>
        <rFont val="Starling Serif"/>
        <family val="1"/>
      </rPr>
      <t>del</t>
    </r>
    <r>
      <rPr>
        <sz val="11"/>
        <color indexed="8"/>
        <rFont val="Starling Serif"/>
        <family val="1"/>
      </rPr>
      <t xml:space="preserve"> 'oil; melted fat', borrowed from Urdu [Berger 1974: 117]. Quoted as Hunza, Nagar </t>
    </r>
    <r>
      <rPr>
        <i/>
        <sz val="11"/>
        <color indexed="8"/>
        <rFont val="Starling Serif"/>
        <family val="1"/>
      </rPr>
      <t>bis</t>
    </r>
    <r>
      <rPr>
        <sz val="11"/>
        <color indexed="8"/>
        <rFont val="Starling Serif"/>
        <family val="1"/>
      </rPr>
      <t xml:space="preserve"> in [Backstrom 1992: 250].</t>
    </r>
  </si>
  <si>
    <r>
      <t xml:space="preserve">Berger 1974: 171. Plural form: </t>
    </r>
    <r>
      <rPr>
        <i/>
        <sz val="11"/>
        <color indexed="8"/>
        <rFont val="Starling Serif"/>
        <family val="1"/>
      </rPr>
      <t>pʰolʁˈo-c̢iŋ</t>
    </r>
    <r>
      <rPr>
        <sz val="11"/>
        <color indexed="8"/>
        <rFont val="Starling Serif"/>
        <family val="1"/>
      </rPr>
      <t>.</t>
    </r>
  </si>
  <si>
    <r>
      <t xml:space="preserve">Berger 1998: III, 335. Plural form: </t>
    </r>
    <r>
      <rPr>
        <i/>
        <sz val="11"/>
        <color indexed="8"/>
        <rFont val="Starling Serif"/>
        <family val="1"/>
      </rPr>
      <t>pʰulʁˈuu-c̢iŋ</t>
    </r>
    <r>
      <rPr>
        <sz val="11"/>
        <color indexed="8"/>
        <rFont val="Starling Serif"/>
        <family val="1"/>
      </rPr>
      <t xml:space="preserve">. Nagar forms: </t>
    </r>
    <r>
      <rPr>
        <i/>
        <sz val="11"/>
        <color indexed="8"/>
        <rFont val="Starling Serif"/>
        <family val="1"/>
      </rPr>
      <t>pʰurʁˈuuɻ</t>
    </r>
    <r>
      <rPr>
        <sz val="11"/>
        <color indexed="8"/>
        <rFont val="Starling Serif"/>
        <family val="1"/>
      </rPr>
      <t xml:space="preserve">, pl. </t>
    </r>
    <r>
      <rPr>
        <i/>
        <sz val="11"/>
        <color indexed="8"/>
        <rFont val="Starling Serif"/>
        <family val="1"/>
      </rPr>
      <t>pʰurʁˈuu-c̢aŋ</t>
    </r>
    <r>
      <rPr>
        <sz val="11"/>
        <color indexed="8"/>
        <rFont val="Starling Serif"/>
        <family val="1"/>
      </rPr>
      <t xml:space="preserve">. Cf. also </t>
    </r>
    <r>
      <rPr>
        <i/>
        <sz val="11"/>
        <color indexed="8"/>
        <rFont val="Starling Serif"/>
        <family val="1"/>
      </rPr>
      <t>gambˈuri</t>
    </r>
    <r>
      <rPr>
        <sz val="11"/>
        <color indexed="8"/>
        <rFont val="Starling Serif"/>
        <family val="1"/>
      </rPr>
      <t xml:space="preserve"> 'feather-bush; tuft, tussock' [Berger 1998: III, 144] (possibly borrowed from Shina).</t>
    </r>
  </si>
  <si>
    <r>
      <t xml:space="preserve">Berger 1974: 171. Plural form: </t>
    </r>
    <r>
      <rPr>
        <i/>
        <sz val="11"/>
        <color indexed="8"/>
        <rFont val="Starling Serif"/>
        <family val="1"/>
      </rPr>
      <t>pʰu-ˈiŋ</t>
    </r>
    <r>
      <rPr>
        <sz val="11"/>
        <color indexed="8"/>
        <rFont val="Starling Serif"/>
        <family val="1"/>
      </rPr>
      <t xml:space="preserve">. Quoted as </t>
    </r>
    <r>
      <rPr>
        <i/>
        <sz val="11"/>
        <color indexed="8"/>
        <rFont val="Starling Serif"/>
        <family val="1"/>
      </rPr>
      <t>pфu</t>
    </r>
    <r>
      <rPr>
        <sz val="11"/>
        <color indexed="8"/>
        <rFont val="Starling Serif"/>
        <family val="1"/>
      </rPr>
      <t xml:space="preserve"> in [Backstrom 1992: 248].</t>
    </r>
  </si>
  <si>
    <r>
      <t xml:space="preserve">Berger 1998: III, 334. Plural form: </t>
    </r>
    <r>
      <rPr>
        <i/>
        <sz val="11"/>
        <color indexed="8"/>
        <rFont val="Starling Serif"/>
        <family val="1"/>
      </rPr>
      <t>pʰu-mˈiŋ</t>
    </r>
    <r>
      <rPr>
        <sz val="11"/>
        <color indexed="8"/>
        <rFont val="Starling Serif"/>
        <family val="1"/>
      </rPr>
      <t xml:space="preserve"> (Nagar: </t>
    </r>
    <r>
      <rPr>
        <i/>
        <sz val="11"/>
        <color indexed="8"/>
        <rFont val="Starling Serif"/>
        <family val="1"/>
      </rPr>
      <t>pʰˈu-miŋ</t>
    </r>
    <r>
      <rPr>
        <sz val="11"/>
        <color indexed="8"/>
        <rFont val="Starling Serif"/>
        <family val="1"/>
      </rPr>
      <t xml:space="preserve">). Quoted as Hunza </t>
    </r>
    <r>
      <rPr>
        <i/>
        <sz val="11"/>
        <color indexed="8"/>
        <rFont val="Starling Serif"/>
        <family val="1"/>
      </rPr>
      <t>pʰu</t>
    </r>
    <r>
      <rPr>
        <sz val="11"/>
        <color indexed="8"/>
        <rFont val="Starling Serif"/>
        <family val="1"/>
      </rPr>
      <t xml:space="preserve"> ~ </t>
    </r>
    <r>
      <rPr>
        <i/>
        <sz val="11"/>
        <color indexed="8"/>
        <rFont val="Starling Serif"/>
        <family val="1"/>
      </rPr>
      <t>pфu</t>
    </r>
    <r>
      <rPr>
        <sz val="11"/>
        <color indexed="8"/>
        <rFont val="Starling Serif"/>
        <family val="1"/>
      </rPr>
      <t xml:space="preserve">, Nagar </t>
    </r>
    <r>
      <rPr>
        <i/>
        <sz val="11"/>
        <color indexed="8"/>
        <rFont val="Starling Serif"/>
        <family val="1"/>
      </rPr>
      <t>pфu</t>
    </r>
    <r>
      <rPr>
        <sz val="11"/>
        <color indexed="8"/>
        <rFont val="Starling Serif"/>
        <family val="1"/>
      </rPr>
      <t xml:space="preserve"> in [Backstrom 1992: 248].</t>
    </r>
  </si>
  <si>
    <r>
      <t xml:space="preserve">Berger 1974: 139. Plural form: </t>
    </r>
    <r>
      <rPr>
        <i/>
        <sz val="11"/>
        <color indexed="8"/>
        <rFont val="Starling Serif"/>
        <family val="1"/>
      </rPr>
      <t>ɕˈumu-mu</t>
    </r>
    <r>
      <rPr>
        <sz val="11"/>
        <color indexed="8"/>
        <rFont val="Starling Serif"/>
        <family val="1"/>
      </rPr>
      <t xml:space="preserve"> ~ </t>
    </r>
    <r>
      <rPr>
        <i/>
        <sz val="11"/>
        <color indexed="8"/>
        <rFont val="Starling Serif"/>
        <family val="1"/>
      </rPr>
      <t>ɕˈumu-yu</t>
    </r>
    <r>
      <rPr>
        <sz val="11"/>
        <color indexed="8"/>
        <rFont val="Starling Serif"/>
        <family val="1"/>
      </rPr>
      <t xml:space="preserve">. Borrowed from Shina (cf. Shina </t>
    </r>
    <r>
      <rPr>
        <i/>
        <sz val="11"/>
        <color indexed="8"/>
        <rFont val="Starling Serif"/>
        <family val="1"/>
      </rPr>
      <t>čʰimu</t>
    </r>
    <r>
      <rPr>
        <sz val="11"/>
        <color indexed="8"/>
        <rFont val="Starling Serif"/>
        <family val="1"/>
      </rPr>
      <t xml:space="preserve"> id.). Quoted as </t>
    </r>
    <r>
      <rPr>
        <i/>
        <sz val="11"/>
        <color indexed="8"/>
        <rFont val="Starling Serif"/>
        <family val="1"/>
      </rPr>
      <t>čʰˈumo</t>
    </r>
    <r>
      <rPr>
        <sz val="11"/>
        <color indexed="8"/>
        <rFont val="Starling Serif"/>
        <family val="1"/>
      </rPr>
      <t xml:space="preserve"> in [Backstrom 1992: 250].</t>
    </r>
  </si>
  <si>
    <r>
      <t xml:space="preserve">Berger 1998: III, 101. Plural form is either the same as sg. or with an extra marker: </t>
    </r>
    <r>
      <rPr>
        <i/>
        <sz val="11"/>
        <color indexed="8"/>
        <rFont val="Starling Serif"/>
        <family val="1"/>
      </rPr>
      <t>ɕʰˈumo-muc</t>
    </r>
    <r>
      <rPr>
        <sz val="11"/>
        <color indexed="8"/>
        <rFont val="Starling Serif"/>
        <family val="1"/>
      </rPr>
      <t xml:space="preserve">. Quoted as Hunza, Nagar </t>
    </r>
    <r>
      <rPr>
        <i/>
        <sz val="11"/>
        <color indexed="8"/>
        <rFont val="Starling Serif"/>
        <family val="1"/>
      </rPr>
      <t>čʰˈumo</t>
    </r>
    <r>
      <rPr>
        <sz val="11"/>
        <color indexed="8"/>
        <rFont val="Starling Serif"/>
        <family val="1"/>
      </rPr>
      <t xml:space="preserve"> in [Backstrom 1992: 250].</t>
    </r>
  </si>
  <si>
    <r>
      <t xml:space="preserve">Berger 1974: 185. Present tense stem: </t>
    </r>
    <r>
      <rPr>
        <i/>
        <sz val="11"/>
        <color indexed="8"/>
        <rFont val="Starling Serif"/>
        <family val="1"/>
      </rPr>
      <t>du=wˈal-ɕ-</t>
    </r>
    <r>
      <rPr>
        <sz val="11"/>
        <color indexed="8"/>
        <rFont val="Starling Serif"/>
        <family val="1"/>
      </rPr>
      <t xml:space="preserve">. Initial </t>
    </r>
    <r>
      <rPr>
        <i/>
        <sz val="11"/>
        <color indexed="8"/>
        <rFont val="Starling Serif"/>
        <family val="1"/>
      </rPr>
      <t>du=</t>
    </r>
    <r>
      <rPr>
        <sz val="11"/>
        <color indexed="8"/>
        <rFont val="Starling Serif"/>
        <family val="1"/>
      </rPr>
      <t xml:space="preserve"> is a dysfunctional prefix found in many Burushaski verbs. Quoted as </t>
    </r>
    <r>
      <rPr>
        <i/>
        <sz val="11"/>
        <color indexed="8"/>
        <rFont val="Starling Serif"/>
        <family val="1"/>
      </rPr>
      <t>du=wal-čʋm bi</t>
    </r>
    <r>
      <rPr>
        <sz val="11"/>
        <color indexed="8"/>
        <rFont val="Starling Serif"/>
        <family val="1"/>
      </rPr>
      <t xml:space="preserve"> "(the bird) flies" in [Backstrom 1992: 259].</t>
    </r>
  </si>
  <si>
    <r>
      <t xml:space="preserve">Berger 1998: III, 463. Present tense stem: </t>
    </r>
    <r>
      <rPr>
        <i/>
        <sz val="11"/>
        <color indexed="8"/>
        <rFont val="Starling Serif"/>
        <family val="1"/>
      </rPr>
      <t>du=wˈal-ʓ-</t>
    </r>
    <r>
      <rPr>
        <sz val="11"/>
        <color indexed="8"/>
        <rFont val="Starling Serif"/>
        <family val="1"/>
      </rPr>
      <t xml:space="preserve">. Initial </t>
    </r>
    <r>
      <rPr>
        <i/>
        <sz val="11"/>
        <color indexed="8"/>
        <rFont val="Starling Serif"/>
        <family val="1"/>
      </rPr>
      <t>du=</t>
    </r>
    <r>
      <rPr>
        <sz val="11"/>
        <color indexed="8"/>
        <rFont val="Starling Serif"/>
        <family val="1"/>
      </rPr>
      <t xml:space="preserve"> is a dysfunctional prefix found in many Burushaski verbs. Cf. also the idiomatic expression </t>
    </r>
    <r>
      <rPr>
        <i/>
        <sz val="11"/>
        <color indexed="8"/>
        <rFont val="Starling Serif"/>
        <family val="1"/>
      </rPr>
      <t>tar dˈel-</t>
    </r>
    <r>
      <rPr>
        <sz val="11"/>
        <color indexed="8"/>
        <rFont val="Starling Serif"/>
        <family val="1"/>
      </rPr>
      <t xml:space="preserve"> ~ </t>
    </r>
    <r>
      <rPr>
        <i/>
        <sz val="11"/>
        <color indexed="8"/>
        <rFont val="Starling Serif"/>
        <family val="1"/>
      </rPr>
      <t>tʰar del-</t>
    </r>
    <r>
      <rPr>
        <sz val="11"/>
        <color indexed="8"/>
        <rFont val="Starling Serif"/>
        <family val="1"/>
      </rPr>
      <t xml:space="preserve"> 'to fly', literally 'to </t>
    </r>
    <r>
      <rPr>
        <i/>
        <sz val="11"/>
        <color indexed="8"/>
        <rFont val="Starling Serif"/>
        <family val="1"/>
      </rPr>
      <t>tar</t>
    </r>
    <r>
      <rPr>
        <sz val="11"/>
        <color indexed="8"/>
        <rFont val="Starling Serif"/>
        <family val="1"/>
      </rPr>
      <t xml:space="preserve">-hit', where </t>
    </r>
    <r>
      <rPr>
        <i/>
        <sz val="11"/>
        <color indexed="8"/>
        <rFont val="Starling Serif"/>
        <family val="1"/>
      </rPr>
      <t>tar</t>
    </r>
    <r>
      <rPr>
        <sz val="11"/>
        <color indexed="8"/>
        <rFont val="Starling Serif"/>
        <family val="1"/>
      </rPr>
      <t xml:space="preserve"> &lt;  Shina </t>
    </r>
    <r>
      <rPr>
        <i/>
        <sz val="11"/>
        <color indexed="8"/>
        <rFont val="Starling Serif"/>
        <family val="1"/>
      </rPr>
      <t>tʰar</t>
    </r>
    <r>
      <rPr>
        <sz val="11"/>
        <color indexed="8"/>
        <rFont val="Starling Serif"/>
        <family val="1"/>
      </rPr>
      <t xml:space="preserve"> 'to fly'. Quoted as Hunza </t>
    </r>
    <r>
      <rPr>
        <i/>
        <sz val="11"/>
        <color indexed="8"/>
        <rFont val="Starling Serif"/>
        <family val="1"/>
      </rPr>
      <t>du=wˈal-ǯibi</t>
    </r>
    <r>
      <rPr>
        <sz val="11"/>
        <color indexed="8"/>
        <rFont val="Starling Serif"/>
        <family val="1"/>
      </rPr>
      <t xml:space="preserve"> "(the bird) flies" in [Backstrom 1992: 259]. For Nagar, the same source lists </t>
    </r>
    <r>
      <rPr>
        <i/>
        <sz val="11"/>
        <color indexed="8"/>
        <rFont val="Starling Serif"/>
        <family val="1"/>
      </rPr>
      <t>hart</t>
    </r>
    <r>
      <rPr>
        <sz val="11"/>
        <color indexed="8"/>
        <rFont val="Starling Serif"/>
        <family val="1"/>
      </rPr>
      <t xml:space="preserve"> as the main equivalent, but this form is listed as </t>
    </r>
    <r>
      <rPr>
        <i/>
        <sz val="11"/>
        <color indexed="8"/>
        <rFont val="Starling Serif"/>
        <family val="1"/>
      </rPr>
      <t>hart man-</t>
    </r>
    <r>
      <rPr>
        <sz val="11"/>
        <color indexed="8"/>
        <rFont val="Starling Serif"/>
        <family val="1"/>
      </rPr>
      <t xml:space="preserve"> 'to spring up' [Berger 1998: III, 259] and is most likely the result of a semantic inaccuracy (= 'to rise, fly up' rather than 'to fly'?).</t>
    </r>
  </si>
  <si>
    <r>
      <t xml:space="preserve">Berger 1974: 153. Plural form: </t>
    </r>
    <r>
      <rPr>
        <i/>
        <sz val="11"/>
        <color indexed="8"/>
        <rFont val="Starling Serif"/>
        <family val="1"/>
      </rPr>
      <t>=hˈuʈi-ŋ</t>
    </r>
    <r>
      <rPr>
        <sz val="11"/>
        <color indexed="8"/>
        <rFont val="Starling Serif"/>
        <family val="1"/>
      </rPr>
      <t>.</t>
    </r>
  </si>
  <si>
    <r>
      <t xml:space="preserve">Berger 1998: III, 460. X-class. Plural form: </t>
    </r>
    <r>
      <rPr>
        <i/>
        <sz val="11"/>
        <color indexed="8"/>
        <rFont val="Starling Serif"/>
        <family val="1"/>
      </rPr>
      <t>=ˈuʈi-ŋ</t>
    </r>
    <r>
      <rPr>
        <sz val="11"/>
        <color indexed="8"/>
        <rFont val="Starling Serif"/>
        <family val="1"/>
      </rPr>
      <t xml:space="preserve">. The suffix-less form of this stem is also attested: </t>
    </r>
    <r>
      <rPr>
        <i/>
        <sz val="11"/>
        <color indexed="8"/>
        <rFont val="Starling Serif"/>
        <family val="1"/>
      </rPr>
      <t>=ˈuʈ</t>
    </r>
    <r>
      <rPr>
        <sz val="11"/>
        <color indexed="8"/>
        <rFont val="Starling Serif"/>
        <family val="1"/>
      </rPr>
      <t xml:space="preserve"> 'foot; step' (the simpler form seems to have a more general / abstract meaning than the strictly anatomic term </t>
    </r>
    <r>
      <rPr>
        <i/>
        <sz val="11"/>
        <color indexed="8"/>
        <rFont val="Starling Serif"/>
        <family val="1"/>
      </rPr>
      <t>=ˈuʈi-s</t>
    </r>
    <r>
      <rPr>
        <sz val="11"/>
        <color indexed="8"/>
        <rFont val="Starling Serif"/>
        <family val="1"/>
      </rPr>
      <t>).</t>
    </r>
  </si>
  <si>
    <r>
      <t xml:space="preserve">Berger 1998: III, 198. Cf. also such potential synonyms as: (a) </t>
    </r>
    <r>
      <rPr>
        <i/>
        <sz val="11"/>
        <color indexed="8"/>
        <rFont val="Starling Serif"/>
        <family val="1"/>
      </rPr>
      <t>bil</t>
    </r>
    <r>
      <rPr>
        <sz val="11"/>
        <color indexed="8"/>
        <rFont val="Starling Serif"/>
        <family val="1"/>
      </rPr>
      <t xml:space="preserve"> ~ </t>
    </r>
    <r>
      <rPr>
        <i/>
        <sz val="11"/>
        <color indexed="8"/>
        <rFont val="Starling Serif"/>
        <family val="1"/>
      </rPr>
      <t>bir</t>
    </r>
    <r>
      <rPr>
        <sz val="11"/>
        <color indexed="8"/>
        <rFont val="Starling Serif"/>
        <family val="1"/>
      </rPr>
      <t xml:space="preserve"> 'full' [Berger 1998: III, 52] (according to Berger, applied to rivers rather than vessels, and therefore not eligible for inclusion); (b) </t>
    </r>
    <r>
      <rPr>
        <i/>
        <sz val="11"/>
        <color indexed="8"/>
        <rFont val="Starling Serif"/>
        <family val="1"/>
      </rPr>
      <t>ʂek</t>
    </r>
    <r>
      <rPr>
        <sz val="11"/>
        <color indexed="8"/>
        <rFont val="Starling Serif"/>
        <family val="1"/>
      </rPr>
      <t xml:space="preserve"> 'full' [Berger 1998: III, 407]: semantic difference from </t>
    </r>
    <r>
      <rPr>
        <i/>
        <sz val="11"/>
        <color indexed="8"/>
        <rFont val="Starling Serif"/>
        <family val="1"/>
      </rPr>
      <t>hik</t>
    </r>
    <r>
      <rPr>
        <sz val="11"/>
        <color indexed="8"/>
        <rFont val="Starling Serif"/>
        <family val="1"/>
      </rPr>
      <t xml:space="preserve"> is unclear - the word could be a borrowing from Shina </t>
    </r>
    <r>
      <rPr>
        <i/>
        <sz val="11"/>
        <color indexed="8"/>
        <rFont val="Starling Serif"/>
        <family val="1"/>
      </rPr>
      <t>ʂak</t>
    </r>
    <r>
      <rPr>
        <sz val="11"/>
        <color indexed="8"/>
        <rFont val="Starling Serif"/>
        <family val="1"/>
      </rPr>
      <t xml:space="preserve"> 'full', but, apparently, the Shina word itself does not have any internal etymology, so the reverse direction is also possible; (c) </t>
    </r>
    <r>
      <rPr>
        <i/>
        <sz val="11"/>
        <color indexed="8"/>
        <rFont val="Starling Serif"/>
        <family val="1"/>
      </rPr>
      <t>trap</t>
    </r>
    <r>
      <rPr>
        <sz val="11"/>
        <color indexed="8"/>
        <rFont val="Starling Serif"/>
        <family val="1"/>
      </rPr>
      <t xml:space="preserve"> ~ </t>
    </r>
    <r>
      <rPr>
        <i/>
        <sz val="11"/>
        <color indexed="8"/>
        <rFont val="Starling Serif"/>
        <family val="1"/>
      </rPr>
      <t>trup</t>
    </r>
    <r>
      <rPr>
        <sz val="11"/>
        <color indexed="8"/>
        <rFont val="Starling Serif"/>
        <family val="1"/>
      </rPr>
      <t xml:space="preserve"> 'whole, full, complete' [Berger 1998: III, 430]. It is impossible to decide whether </t>
    </r>
    <r>
      <rPr>
        <i/>
        <sz val="11"/>
        <color indexed="8"/>
        <rFont val="Starling Serif"/>
        <family val="1"/>
      </rPr>
      <t>hek</t>
    </r>
    <r>
      <rPr>
        <sz val="11"/>
        <color indexed="8"/>
        <rFont val="Starling Serif"/>
        <family val="1"/>
      </rPr>
      <t xml:space="preserve">, </t>
    </r>
    <r>
      <rPr>
        <i/>
        <sz val="11"/>
        <color indexed="8"/>
        <rFont val="Starling Serif"/>
        <family val="1"/>
      </rPr>
      <t>ʂek</t>
    </r>
    <r>
      <rPr>
        <sz val="11"/>
        <color indexed="8"/>
        <rFont val="Starling Serif"/>
        <family val="1"/>
      </rPr>
      <t xml:space="preserve">, or </t>
    </r>
    <r>
      <rPr>
        <i/>
        <sz val="11"/>
        <color indexed="8"/>
        <rFont val="Starling Serif"/>
        <family val="1"/>
      </rPr>
      <t>trap</t>
    </r>
    <r>
      <rPr>
        <sz val="11"/>
        <color indexed="8"/>
        <rFont val="Starling Serif"/>
        <family val="1"/>
      </rPr>
      <t xml:space="preserve"> should be considered the "most basic" equivalent for 'full', so, until a more precise semantic description is available, we choose </t>
    </r>
    <r>
      <rPr>
        <i/>
        <sz val="11"/>
        <color indexed="8"/>
        <rFont val="Starling Serif"/>
        <family val="1"/>
      </rPr>
      <t>hik</t>
    </r>
    <r>
      <rPr>
        <sz val="11"/>
        <color indexed="8"/>
        <rFont val="Starling Serif"/>
        <family val="1"/>
      </rPr>
      <t xml:space="preserve"> as the variant with the best external parallels.</t>
    </r>
  </si>
  <si>
    <r>
      <t xml:space="preserve">Berger 1974: 184. Present tense stem: </t>
    </r>
    <r>
      <rPr>
        <i/>
        <sz val="11"/>
        <color indexed="8"/>
        <rFont val="Starling Serif"/>
        <family val="1"/>
      </rPr>
      <t>=ˈu-ɕ-</t>
    </r>
    <r>
      <rPr>
        <sz val="11"/>
        <color indexed="8"/>
        <rFont val="Starling Serif"/>
        <family val="1"/>
      </rPr>
      <t xml:space="preserve">. This stem is used in conjunction with h-class and x-class objects. Quoted as </t>
    </r>
    <r>
      <rPr>
        <i/>
        <sz val="11"/>
        <color indexed="8"/>
        <rFont val="Starling Serif"/>
        <family val="1"/>
      </rPr>
      <t>a=ˈu</t>
    </r>
    <r>
      <rPr>
        <sz val="11"/>
        <color indexed="8"/>
        <rFont val="Starling Serif"/>
        <family val="1"/>
      </rPr>
      <t xml:space="preserve"> 'give!' (imperative; actually = 'give me', with the dative 1st p. sg. prefix) in [Backstrom 1992: 259].</t>
    </r>
  </si>
  <si>
    <r>
      <t xml:space="preserve">Berger 1998: III, 453. Present tense stem: </t>
    </r>
    <r>
      <rPr>
        <i/>
        <sz val="11"/>
        <color indexed="8"/>
        <rFont val="Starling Serif"/>
        <family val="1"/>
      </rPr>
      <t>=ˈu-ɕ-</t>
    </r>
    <r>
      <rPr>
        <sz val="11"/>
        <color indexed="8"/>
        <rFont val="Starling Serif"/>
        <family val="1"/>
      </rPr>
      <t xml:space="preserve">. This stem is used in conjunction with h-class and x-class objects. Quoted as Hunza </t>
    </r>
    <r>
      <rPr>
        <i/>
        <sz val="11"/>
        <color indexed="8"/>
        <rFont val="Starling Serif"/>
        <family val="1"/>
      </rPr>
      <t>ʓ=oˈo</t>
    </r>
    <r>
      <rPr>
        <sz val="11"/>
        <color indexed="8"/>
        <rFont val="Starling Serif"/>
        <family val="1"/>
      </rPr>
      <t xml:space="preserve">, Nagar </t>
    </r>
    <r>
      <rPr>
        <i/>
        <sz val="11"/>
        <color indexed="8"/>
        <rFont val="Starling Serif"/>
        <family val="1"/>
      </rPr>
      <t>ʓ=ʌˈo</t>
    </r>
    <r>
      <rPr>
        <sz val="11"/>
        <color indexed="8"/>
        <rFont val="Starling Serif"/>
        <family val="1"/>
      </rPr>
      <t xml:space="preserve"> 'give!' in [Backstrom 1992: 259] (where </t>
    </r>
    <r>
      <rPr>
        <i/>
        <sz val="11"/>
        <color indexed="8"/>
        <rFont val="Starling Serif"/>
        <family val="1"/>
      </rPr>
      <t>ʓ=</t>
    </r>
    <r>
      <rPr>
        <sz val="11"/>
        <color indexed="8"/>
        <rFont val="Starling Serif"/>
        <family val="1"/>
      </rPr>
      <t xml:space="preserve"> is the dative 1st p. sg. prefix, i. e. = 'give me'; see [Berger 1998: I, 92] for details).</t>
    </r>
  </si>
  <si>
    <r>
      <t xml:space="preserve">Berger 1974: 139. Present tense stem: </t>
    </r>
    <r>
      <rPr>
        <i/>
        <sz val="11"/>
        <color indexed="8"/>
        <rFont val="Starling Serif"/>
        <family val="1"/>
      </rPr>
      <t>=ɕˈi-ɕ-</t>
    </r>
    <r>
      <rPr>
        <sz val="11"/>
        <color indexed="8"/>
        <rFont val="Starling Serif"/>
        <family val="1"/>
      </rPr>
      <t xml:space="preserve">. This stem is used in conjunction with y-class objects in the singular number. The corresponding suppletive stem for y-class plural objects is </t>
    </r>
    <r>
      <rPr>
        <i/>
        <sz val="11"/>
        <color indexed="8"/>
        <rFont val="Starling Serif"/>
        <family val="1"/>
      </rPr>
      <t>=ʁˈon-</t>
    </r>
    <r>
      <rPr>
        <sz val="11"/>
        <color indexed="8"/>
        <rFont val="Starling Serif"/>
        <family val="1"/>
      </rPr>
      <t xml:space="preserve">, present tense stem </t>
    </r>
    <r>
      <rPr>
        <i/>
        <sz val="11"/>
        <color indexed="8"/>
        <rFont val="Starling Serif"/>
        <family val="1"/>
      </rPr>
      <t>=ʁˈoi-</t>
    </r>
    <r>
      <rPr>
        <sz val="11"/>
        <color indexed="8"/>
        <rFont val="Starling Serif"/>
        <family val="1"/>
      </rPr>
      <t xml:space="preserve"> [Berger 1974: 148].</t>
    </r>
  </si>
  <si>
    <r>
      <t xml:space="preserve">Berger 1998: III, 99. Present tense stem: </t>
    </r>
    <r>
      <rPr>
        <i/>
        <sz val="11"/>
        <color indexed="8"/>
        <rFont val="Starling Serif"/>
        <family val="1"/>
      </rPr>
      <t>=ɕʰˈi-ɕ-</t>
    </r>
    <r>
      <rPr>
        <sz val="11"/>
        <color indexed="8"/>
        <rFont val="Starling Serif"/>
        <family val="1"/>
      </rPr>
      <t xml:space="preserve">. This stem is used in conjunction with y-class objects in the singular number. The corresponding suppletive stem for y-class plural objects is </t>
    </r>
    <r>
      <rPr>
        <i/>
        <sz val="11"/>
        <color indexed="8"/>
        <rFont val="Starling Serif"/>
        <family val="1"/>
      </rPr>
      <t>=ʁˈun-</t>
    </r>
    <r>
      <rPr>
        <sz val="11"/>
        <color indexed="8"/>
        <rFont val="Starling Serif"/>
        <family val="1"/>
      </rPr>
      <t xml:space="preserve">, present tense stem </t>
    </r>
    <r>
      <rPr>
        <i/>
        <sz val="11"/>
        <color indexed="8"/>
        <rFont val="Starling Serif"/>
        <family val="1"/>
      </rPr>
      <t>=ʁˈui-</t>
    </r>
    <r>
      <rPr>
        <sz val="11"/>
        <color indexed="8"/>
        <rFont val="Starling Serif"/>
        <family val="1"/>
      </rPr>
      <t xml:space="preserve"> [Berger 1998: III, 179].</t>
    </r>
  </si>
  <si>
    <r>
      <t xml:space="preserve">Berger 1974: 178. Polysemy: 'good / healthy / rich'. Presumably borrowed from Shina (cf. Shina </t>
    </r>
    <r>
      <rPr>
        <i/>
        <sz val="11"/>
        <color indexed="8"/>
        <rFont val="Starling Serif"/>
        <family val="1"/>
      </rPr>
      <t>šo</t>
    </r>
    <r>
      <rPr>
        <sz val="11"/>
        <color indexed="8"/>
        <rFont val="Starling Serif"/>
        <family val="1"/>
      </rPr>
      <t xml:space="preserve"> 'good'). Judging by the examples and derivates, this seems to be the most standard equivalent for the basic meaning 'good' in Yasin. Potential synonyms include: (a) </t>
    </r>
    <r>
      <rPr>
        <i/>
        <sz val="11"/>
        <color indexed="8"/>
        <rFont val="Starling Serif"/>
        <family val="1"/>
      </rPr>
      <t>mˈariŋ</t>
    </r>
    <r>
      <rPr>
        <sz val="11"/>
        <color indexed="8"/>
        <rFont val="Starling Serif"/>
        <family val="1"/>
      </rPr>
      <t xml:space="preserve"> 'good, fine, noble' [Berger 1974: 164] and </t>
    </r>
    <r>
      <rPr>
        <i/>
        <sz val="11"/>
        <color indexed="8"/>
        <rFont val="Starling Serif"/>
        <family val="1"/>
      </rPr>
      <t>a</t>
    </r>
    <r>
      <rPr>
        <sz val="11"/>
        <color indexed="8"/>
        <rFont val="Starling Serif"/>
        <family val="1"/>
      </rPr>
      <t xml:space="preserve"> 'good, pure (of people or fairies)' [Berger 1974: 159]. Quoted as </t>
    </r>
    <r>
      <rPr>
        <i/>
        <sz val="11"/>
        <color indexed="8"/>
        <rFont val="Starling Serif"/>
        <family val="1"/>
      </rPr>
      <t>šua</t>
    </r>
    <r>
      <rPr>
        <sz val="11"/>
        <color indexed="8"/>
        <rFont val="Starling Serif"/>
        <family val="1"/>
      </rPr>
      <t xml:space="preserve"> in [Backstrom 1992: 254].</t>
    </r>
  </si>
  <si>
    <r>
      <t xml:space="preserve">Berger 1998: III, 397. Polysemy: 'good / healthy'. See notes on Yasin. Potential synonyms include: (a) </t>
    </r>
    <r>
      <rPr>
        <i/>
        <sz val="11"/>
        <color indexed="8"/>
        <rFont val="Starling Serif"/>
        <family val="1"/>
      </rPr>
      <t>daltˈas</t>
    </r>
    <r>
      <rPr>
        <sz val="11"/>
        <color indexed="8"/>
        <rFont val="Starling Serif"/>
        <family val="1"/>
      </rPr>
      <t xml:space="preserve"> 'good (of things and people) / pretty / healthy' [Berger 1998: III, 112]; (b) </t>
    </r>
    <r>
      <rPr>
        <i/>
        <sz val="11"/>
        <color indexed="8"/>
        <rFont val="Starling Serif"/>
        <family val="1"/>
      </rPr>
      <t>raŋ-ˈilo</t>
    </r>
    <r>
      <rPr>
        <sz val="11"/>
        <color indexed="8"/>
        <rFont val="Starling Serif"/>
        <family val="1"/>
      </rPr>
      <t xml:space="preserve"> 'good (of person, land)' [Berger 1998: III, 363] (derived from </t>
    </r>
    <r>
      <rPr>
        <i/>
        <sz val="11"/>
        <color indexed="8"/>
        <rFont val="Starling Serif"/>
        <family val="1"/>
      </rPr>
      <t>raŋ</t>
    </r>
    <r>
      <rPr>
        <sz val="11"/>
        <color indexed="8"/>
        <rFont val="Starling Serif"/>
        <family val="1"/>
      </rPr>
      <t xml:space="preserve"> 'color; blood'). Quoted as Hunza, Nagar </t>
    </r>
    <r>
      <rPr>
        <i/>
        <sz val="11"/>
        <color indexed="8"/>
        <rFont val="Starling Serif"/>
        <family val="1"/>
      </rPr>
      <t>šua</t>
    </r>
    <r>
      <rPr>
        <sz val="11"/>
        <color indexed="8"/>
        <rFont val="Starling Serif"/>
        <family val="1"/>
      </rPr>
      <t xml:space="preserve"> in [Backstrom 1992: 254].</t>
    </r>
  </si>
  <si>
    <r>
      <t xml:space="preserve">Berger 1974: 154. Polysemy: 'green / blue'. The word is transparently derived from </t>
    </r>
    <r>
      <rPr>
        <i/>
        <sz val="11"/>
        <color indexed="8"/>
        <rFont val="Starling Serif"/>
        <family val="1"/>
      </rPr>
      <t>iʂqˈa</t>
    </r>
    <r>
      <rPr>
        <sz val="11"/>
        <color indexed="8"/>
        <rFont val="Starling Serif"/>
        <family val="1"/>
      </rPr>
      <t xml:space="preserve"> 'grass' [ibid.].</t>
    </r>
  </si>
  <si>
    <r>
      <t xml:space="preserve">Berger 1998: III, 408. Plural form: </t>
    </r>
    <r>
      <rPr>
        <i/>
        <sz val="11"/>
        <color indexed="8"/>
        <rFont val="Starling Serif"/>
        <family val="1"/>
      </rPr>
      <t>ʂiqˈa-m-iʆo</t>
    </r>
    <r>
      <rPr>
        <sz val="11"/>
        <color indexed="8"/>
        <rFont val="Starling Serif"/>
        <family val="1"/>
      </rPr>
      <t xml:space="preserve"> ~ </t>
    </r>
    <r>
      <rPr>
        <i/>
        <sz val="11"/>
        <color indexed="8"/>
        <rFont val="Starling Serif"/>
        <family val="1"/>
      </rPr>
      <t>ʂiqˈa-m-iŋ</t>
    </r>
    <r>
      <rPr>
        <sz val="11"/>
        <color indexed="8"/>
        <rFont val="Starling Serif"/>
        <family val="1"/>
      </rPr>
      <t xml:space="preserve">. Polysemy: 'green / blue'. The word is transparently derived from </t>
    </r>
    <r>
      <rPr>
        <i/>
        <sz val="11"/>
        <color indexed="8"/>
        <rFont val="Starling Serif"/>
        <family val="1"/>
      </rPr>
      <t>ʂiqˈa</t>
    </r>
    <r>
      <rPr>
        <sz val="11"/>
        <color indexed="8"/>
        <rFont val="Starling Serif"/>
        <family val="1"/>
      </rPr>
      <t xml:space="preserve"> 'grass' [ibid.]. Cf. also: </t>
    </r>
    <r>
      <rPr>
        <i/>
        <sz val="11"/>
        <color indexed="8"/>
        <rFont val="Starling Serif"/>
        <family val="1"/>
      </rPr>
      <t>diŋ</t>
    </r>
    <r>
      <rPr>
        <sz val="11"/>
        <color indexed="8"/>
        <rFont val="Starling Serif"/>
        <family val="1"/>
      </rPr>
      <t xml:space="preserve"> 'green / blue / lapis lazuli' [Berger 1998: III, 119] (the latter word obviously refers to 'blue' rather than 'green', due to its association with 'lapis lazuli' rather than 'grass').</t>
    </r>
  </si>
  <si>
    <r>
      <t xml:space="preserve">Berger 1974: 149. Slightly dubious, since Berger lists the meaning as 'female hair' ('Frauenhaar'). However: (a) lexical distinction between 'male hair' and 'female hair' is typologically rare and not attested in any other source on any Burushaski dialect; (b) in [Backstrom 1992: 243], the form </t>
    </r>
    <r>
      <rPr>
        <i/>
        <sz val="11"/>
        <color indexed="8"/>
        <rFont val="Starling Serif"/>
        <family val="1"/>
      </rPr>
      <t>ɣoyʌŋ</t>
    </r>
    <r>
      <rPr>
        <sz val="11"/>
        <color indexed="8"/>
        <rFont val="Starling Serif"/>
        <family val="1"/>
      </rPr>
      <t xml:space="preserve"> ~ </t>
    </r>
    <r>
      <rPr>
        <i/>
        <sz val="11"/>
        <color indexed="8"/>
        <rFont val="Starling Serif"/>
        <family val="1"/>
      </rPr>
      <t>ɣuyeŋ</t>
    </r>
    <r>
      <rPr>
        <sz val="11"/>
        <color indexed="8"/>
        <rFont val="Starling Serif"/>
        <family val="1"/>
      </rPr>
      <t xml:space="preserve"> is listed as the default equivalent for 'hair'; (c) in Berger's own Yasin dictionary, no better candidate is available for the collective meaning 'hair of head'. Cf.: (a) </t>
    </r>
    <r>
      <rPr>
        <i/>
        <sz val="11"/>
        <color indexed="8"/>
        <rFont val="Starling Serif"/>
        <family val="1"/>
      </rPr>
      <t>bur</t>
    </r>
    <r>
      <rPr>
        <sz val="11"/>
        <color indexed="8"/>
        <rFont val="Starling Serif"/>
        <family val="1"/>
      </rPr>
      <t xml:space="preserve">, pl. </t>
    </r>
    <r>
      <rPr>
        <i/>
        <sz val="11"/>
        <color indexed="8"/>
        <rFont val="Starling Serif"/>
        <family val="1"/>
      </rPr>
      <t>bur-iˈaŋ</t>
    </r>
    <r>
      <rPr>
        <sz val="11"/>
        <color indexed="8"/>
        <rFont val="Starling Serif"/>
        <family val="1"/>
      </rPr>
      <t xml:space="preserve"> ~ </t>
    </r>
    <r>
      <rPr>
        <i/>
        <sz val="11"/>
        <color indexed="8"/>
        <rFont val="Starling Serif"/>
        <family val="1"/>
      </rPr>
      <t>bur-iˈaiŋ</t>
    </r>
    <r>
      <rPr>
        <sz val="11"/>
        <color indexed="8"/>
        <rFont val="Starling Serif"/>
        <family val="1"/>
      </rPr>
      <t xml:space="preserve"> [Berger 1974: 135], meaning glossed as 'single hair' (sg.), 'body hair' (pl.; both are ineligible meanings); (b) </t>
    </r>
    <r>
      <rPr>
        <i/>
        <sz val="11"/>
        <color indexed="8"/>
        <rFont val="Starling Serif"/>
        <family val="1"/>
      </rPr>
      <t>biʆkˈe</t>
    </r>
    <r>
      <rPr>
        <sz val="11"/>
        <color indexed="8"/>
        <rFont val="Starling Serif"/>
        <family val="1"/>
      </rPr>
      <t xml:space="preserve"> 'fur, hair (of animals); body hair (of people)' [Berger 1974: 134]. It is quite likely that Berger's 'female hair' is an accidental narrowing on the author's part due to specific textual usage.</t>
    </r>
  </si>
  <si>
    <r>
      <t xml:space="preserve">Berger 1998: III, 183. Y-class. Meaning glossed as 'head hair'. The form is plural in itself, but an extra marked form also exists: </t>
    </r>
    <r>
      <rPr>
        <i/>
        <sz val="11"/>
        <color indexed="8"/>
        <rFont val="Starling Serif"/>
        <family val="1"/>
      </rPr>
      <t>ʁuyˈaŋ-iɕiŋ</t>
    </r>
    <r>
      <rPr>
        <sz val="11"/>
        <color indexed="8"/>
        <rFont val="Starling Serif"/>
        <family val="1"/>
      </rPr>
      <t xml:space="preserve"> (Nagar </t>
    </r>
    <r>
      <rPr>
        <i/>
        <sz val="11"/>
        <color indexed="8"/>
        <rFont val="Starling Serif"/>
        <family val="1"/>
      </rPr>
      <t>ʁuyˈaŋ-iɕaŋ</t>
    </r>
    <r>
      <rPr>
        <sz val="11"/>
        <color indexed="8"/>
        <rFont val="Starling Serif"/>
        <family val="1"/>
      </rPr>
      <t xml:space="preserve">). Distinct from </t>
    </r>
    <r>
      <rPr>
        <i/>
        <sz val="11"/>
        <color indexed="8"/>
        <rFont val="Starling Serif"/>
        <family val="1"/>
      </rPr>
      <t>bur</t>
    </r>
    <r>
      <rPr>
        <sz val="11"/>
        <color indexed="8"/>
        <rFont val="Starling Serif"/>
        <family val="1"/>
      </rPr>
      <t xml:space="preserve"> '(single) hair (of people and animals)' [Berger 1998: III, 63], plural form: </t>
    </r>
    <r>
      <rPr>
        <i/>
        <sz val="11"/>
        <color indexed="8"/>
        <rFont val="Starling Serif"/>
        <family val="1"/>
      </rPr>
      <t>bur-iˈaŋ</t>
    </r>
    <r>
      <rPr>
        <sz val="11"/>
        <color indexed="8"/>
        <rFont val="Starling Serif"/>
        <family val="1"/>
      </rPr>
      <t xml:space="preserve"> ~ </t>
    </r>
    <r>
      <rPr>
        <i/>
        <sz val="11"/>
        <color indexed="8"/>
        <rFont val="Starling Serif"/>
        <family val="1"/>
      </rPr>
      <t>bur-ˈaŋ</t>
    </r>
    <r>
      <rPr>
        <sz val="11"/>
        <color indexed="8"/>
        <rFont val="Starling Serif"/>
        <family val="1"/>
      </rPr>
      <t xml:space="preserve"> (Nagar </t>
    </r>
    <r>
      <rPr>
        <i/>
        <sz val="11"/>
        <color indexed="8"/>
        <rFont val="Starling Serif"/>
        <family val="1"/>
      </rPr>
      <t>bur-ˈeŋ</t>
    </r>
    <r>
      <rPr>
        <sz val="11"/>
        <color indexed="8"/>
        <rFont val="Starling Serif"/>
        <family val="1"/>
      </rPr>
      <t xml:space="preserve">). Cf. also </t>
    </r>
    <r>
      <rPr>
        <i/>
        <sz val="11"/>
        <color indexed="8"/>
        <rFont val="Starling Serif"/>
        <family val="1"/>
      </rPr>
      <t>biʆkˈe</t>
    </r>
    <r>
      <rPr>
        <sz val="11"/>
        <color indexed="8"/>
        <rFont val="Starling Serif"/>
        <family val="1"/>
      </rPr>
      <t xml:space="preserve"> 'hair (of animals)' [Berger 1998: III, 56]. Quoted as Hunza </t>
    </r>
    <r>
      <rPr>
        <i/>
        <sz val="11"/>
        <color indexed="8"/>
        <rFont val="Starling Serif"/>
        <family val="1"/>
      </rPr>
      <t>ʁuyʌŋ</t>
    </r>
    <r>
      <rPr>
        <sz val="11"/>
        <color indexed="8"/>
        <rFont val="Starling Serif"/>
        <family val="1"/>
      </rPr>
      <t xml:space="preserve"> ~ </t>
    </r>
    <r>
      <rPr>
        <i/>
        <sz val="11"/>
        <color indexed="8"/>
        <rFont val="Starling Serif"/>
        <family val="1"/>
      </rPr>
      <t>i=ˈɣuyʌŋ</t>
    </r>
    <r>
      <rPr>
        <sz val="11"/>
        <color indexed="8"/>
        <rFont val="Starling Serif"/>
        <family val="1"/>
      </rPr>
      <t xml:space="preserve">, Nagar </t>
    </r>
    <r>
      <rPr>
        <i/>
        <sz val="11"/>
        <color indexed="8"/>
        <rFont val="Starling Serif"/>
        <family val="1"/>
      </rPr>
      <t>ʁuyʌŋ</t>
    </r>
    <r>
      <rPr>
        <sz val="11"/>
        <color indexed="8"/>
        <rFont val="Starling Serif"/>
        <family val="1"/>
      </rPr>
      <t xml:space="preserve"> in [Backstrom 1992: 243].</t>
    </r>
  </si>
  <si>
    <r>
      <t xml:space="preserve">Berger 1974: 173. Plural form: </t>
    </r>
    <r>
      <rPr>
        <i/>
        <sz val="11"/>
        <color indexed="8"/>
        <rFont val="Starling Serif"/>
        <family val="1"/>
      </rPr>
      <t>=rˈe-iŋ</t>
    </r>
    <r>
      <rPr>
        <sz val="11"/>
        <color indexed="8"/>
        <rFont val="Starling Serif"/>
        <family val="1"/>
      </rPr>
      <t xml:space="preserve"> ~ </t>
    </r>
    <r>
      <rPr>
        <i/>
        <sz val="11"/>
        <color indexed="8"/>
        <rFont val="Starling Serif"/>
        <family val="1"/>
      </rPr>
      <t>=rˈe-iŋ-ɕiŋ</t>
    </r>
    <r>
      <rPr>
        <sz val="11"/>
        <color indexed="8"/>
        <rFont val="Starling Serif"/>
        <family val="1"/>
      </rPr>
      <t>.</t>
    </r>
  </si>
  <si>
    <r>
      <t xml:space="preserve">Berger 1998: III, 364. Plural form: </t>
    </r>
    <r>
      <rPr>
        <i/>
        <sz val="11"/>
        <color indexed="8"/>
        <rFont val="Starling Serif"/>
        <family val="1"/>
      </rPr>
      <t>=rˈiiŋ-ɕiŋ</t>
    </r>
    <r>
      <rPr>
        <sz val="11"/>
        <color indexed="8"/>
        <rFont val="Starling Serif"/>
        <family val="1"/>
      </rPr>
      <t xml:space="preserve"> (Nagar </t>
    </r>
    <r>
      <rPr>
        <i/>
        <sz val="11"/>
        <color indexed="8"/>
        <rFont val="Starling Serif"/>
        <family val="1"/>
      </rPr>
      <t>=rˈiiŋ-ɕaŋ</t>
    </r>
    <r>
      <rPr>
        <sz val="11"/>
        <color indexed="8"/>
        <rFont val="Starling Serif"/>
        <family val="1"/>
      </rPr>
      <t>).</t>
    </r>
  </si>
  <si>
    <r>
      <t xml:space="preserve">Berger 1974: 187. Plural form: </t>
    </r>
    <r>
      <rPr>
        <i/>
        <sz val="11"/>
        <color indexed="8"/>
        <rFont val="Starling Serif"/>
        <family val="1"/>
      </rPr>
      <t>=yˈaʈeʆ-u</t>
    </r>
    <r>
      <rPr>
        <sz val="11"/>
        <color indexed="8"/>
        <rFont val="Starling Serif"/>
        <family val="1"/>
      </rPr>
      <t xml:space="preserve">. Polysemy: 'head / ear (of grain)'. Formally derived from </t>
    </r>
    <r>
      <rPr>
        <i/>
        <sz val="11"/>
        <color indexed="8"/>
        <rFont val="Starling Serif"/>
        <family val="1"/>
      </rPr>
      <t>yˈaʈe</t>
    </r>
    <r>
      <rPr>
        <sz val="11"/>
        <color indexed="8"/>
        <rFont val="Starling Serif"/>
        <family val="1"/>
      </rPr>
      <t xml:space="preserve"> 'above, over'. Cf. the synonym: </t>
    </r>
    <r>
      <rPr>
        <i/>
        <sz val="11"/>
        <color indexed="8"/>
        <rFont val="Starling Serif"/>
        <family val="1"/>
      </rPr>
      <t>kapˈal</t>
    </r>
    <r>
      <rPr>
        <sz val="11"/>
        <color indexed="8"/>
        <rFont val="Starling Serif"/>
        <family val="1"/>
      </rPr>
      <t xml:space="preserve"> 'head, skull' (borrowed from Dardic languages). Quoted as </t>
    </r>
    <r>
      <rPr>
        <i/>
        <sz val="11"/>
        <color indexed="8"/>
        <rFont val="Starling Serif"/>
        <family val="1"/>
      </rPr>
      <t>yˈʌʈı-s</t>
    </r>
    <r>
      <rPr>
        <sz val="11"/>
        <color indexed="8"/>
        <rFont val="Starling Serif"/>
        <family val="1"/>
      </rPr>
      <t xml:space="preserve"> ~ </t>
    </r>
    <r>
      <rPr>
        <i/>
        <sz val="11"/>
        <color indexed="8"/>
        <rFont val="Starling Serif"/>
        <family val="1"/>
      </rPr>
      <t>yˈʌʈi-s</t>
    </r>
    <r>
      <rPr>
        <sz val="11"/>
        <color indexed="8"/>
        <rFont val="Starling Serif"/>
        <family val="1"/>
      </rPr>
      <t xml:space="preserve"> in [Backstrom 1992: 243].</t>
    </r>
  </si>
  <si>
    <r>
      <t xml:space="preserve">Berger 1998: III, 478. Plural form: </t>
    </r>
    <r>
      <rPr>
        <i/>
        <sz val="11"/>
        <color indexed="8"/>
        <rFont val="Starling Serif"/>
        <family val="1"/>
      </rPr>
      <t>=yˈaʈu-muc</t>
    </r>
    <r>
      <rPr>
        <sz val="11"/>
        <color indexed="8"/>
        <rFont val="Starling Serif"/>
        <family val="1"/>
      </rPr>
      <t xml:space="preserve">. Polysemy: 'head / mountain top / chief' (the meaning 'chief' only in the Nagar dialect). Cf. the synonym: </t>
    </r>
    <r>
      <rPr>
        <i/>
        <sz val="11"/>
        <color indexed="8"/>
        <rFont val="Starling Serif"/>
        <family val="1"/>
      </rPr>
      <t>gapˈal</t>
    </r>
    <r>
      <rPr>
        <sz val="11"/>
        <color indexed="8"/>
        <rFont val="Starling Serif"/>
        <family val="1"/>
      </rPr>
      <t xml:space="preserve"> 'head, skull' (also </t>
    </r>
    <r>
      <rPr>
        <i/>
        <sz val="11"/>
        <color indexed="8"/>
        <rFont val="Starling Serif"/>
        <family val="1"/>
      </rPr>
      <t>kapˈal</t>
    </r>
    <r>
      <rPr>
        <sz val="11"/>
        <color indexed="8"/>
        <rFont val="Starling Serif"/>
        <family val="1"/>
      </rPr>
      <t xml:space="preserve"> in the Hunza dialect, but not in Nagar; borrowed from Dardic languages). Quoted as Hunza </t>
    </r>
    <r>
      <rPr>
        <i/>
        <sz val="11"/>
        <color indexed="8"/>
        <rFont val="Starling Serif"/>
        <family val="1"/>
      </rPr>
      <t>yˈaʈı-s</t>
    </r>
    <r>
      <rPr>
        <sz val="11"/>
        <color indexed="8"/>
        <rFont val="Starling Serif"/>
        <family val="1"/>
      </rPr>
      <t xml:space="preserve">, Nagar </t>
    </r>
    <r>
      <rPr>
        <i/>
        <sz val="11"/>
        <color indexed="8"/>
        <rFont val="Starling Serif"/>
        <family val="1"/>
      </rPr>
      <t>yˈʌʈı-s</t>
    </r>
    <r>
      <rPr>
        <sz val="11"/>
        <color indexed="8"/>
        <rFont val="Starling Serif"/>
        <family val="1"/>
      </rPr>
      <t xml:space="preserve"> in [Backstrom 1992: 243].</t>
    </r>
  </si>
  <si>
    <r>
      <t xml:space="preserve">Berger 1974: 186. Polysemy: 'to hear / to smell'. Present tense stem: </t>
    </r>
    <r>
      <rPr>
        <i/>
        <sz val="11"/>
        <color indexed="8"/>
        <rFont val="Starling Serif"/>
        <family val="1"/>
      </rPr>
      <t>d=yal-ɕ-</t>
    </r>
    <r>
      <rPr>
        <sz val="11"/>
        <color indexed="8"/>
        <rFont val="Starling Serif"/>
        <family val="1"/>
      </rPr>
      <t xml:space="preserve">. Initial </t>
    </r>
    <r>
      <rPr>
        <i/>
        <sz val="11"/>
        <color indexed="8"/>
        <rFont val="Starling Serif"/>
        <family val="1"/>
      </rPr>
      <t>d=</t>
    </r>
    <r>
      <rPr>
        <sz val="11"/>
        <color indexed="8"/>
        <rFont val="Starling Serif"/>
        <family val="1"/>
      </rPr>
      <t xml:space="preserve"> is a desemanticized verbal prefix.</t>
    </r>
  </si>
  <si>
    <r>
      <t xml:space="preserve">Berger 1974: 173. Plural form: </t>
    </r>
    <r>
      <rPr>
        <i/>
        <sz val="11"/>
        <color indexed="8"/>
        <rFont val="Starling Serif"/>
        <family val="1"/>
      </rPr>
      <t>=s-mu</t>
    </r>
    <r>
      <rPr>
        <sz val="11"/>
        <color indexed="8"/>
        <rFont val="Starling Serif"/>
        <family val="1"/>
      </rPr>
      <t xml:space="preserve">. Polysemy: 'heart / soul'. Secondary synonym: </t>
    </r>
    <r>
      <rPr>
        <i/>
        <sz val="11"/>
        <color indexed="8"/>
        <rFont val="Starling Serif"/>
        <family val="1"/>
      </rPr>
      <t>ʓi</t>
    </r>
    <r>
      <rPr>
        <sz val="11"/>
        <color indexed="8"/>
        <rFont val="Starling Serif"/>
        <family val="1"/>
      </rPr>
      <t xml:space="preserve"> 'life, soul, spirit, heart' (allegedly borrowed from Shina </t>
    </r>
    <r>
      <rPr>
        <i/>
        <sz val="11"/>
        <color indexed="8"/>
        <rFont val="Starling Serif"/>
        <family val="1"/>
      </rPr>
      <t>ʓil</t>
    </r>
    <r>
      <rPr>
        <sz val="11"/>
        <color indexed="8"/>
        <rFont val="Starling Serif"/>
        <family val="1"/>
      </rPr>
      <t xml:space="preserve">). Quoted as </t>
    </r>
    <r>
      <rPr>
        <i/>
        <sz val="11"/>
        <color indexed="8"/>
        <rFont val="Starling Serif"/>
        <family val="1"/>
      </rPr>
      <t>ɛ=s</t>
    </r>
    <r>
      <rPr>
        <sz val="11"/>
        <color indexed="8"/>
        <rFont val="Starling Serif"/>
        <family val="1"/>
      </rPr>
      <t xml:space="preserve"> ~ </t>
    </r>
    <r>
      <rPr>
        <i/>
        <sz val="11"/>
        <color indexed="8"/>
        <rFont val="Starling Serif"/>
        <family val="1"/>
      </rPr>
      <t>ʔɛ=s</t>
    </r>
    <r>
      <rPr>
        <sz val="11"/>
        <color indexed="8"/>
        <rFont val="Starling Serif"/>
        <family val="1"/>
      </rPr>
      <t xml:space="preserve"> in [Backstrom 1992: 245].</t>
    </r>
  </si>
  <si>
    <r>
      <t xml:space="preserve">Berger 1998: III, 368. Plural form: </t>
    </r>
    <r>
      <rPr>
        <i/>
        <sz val="11"/>
        <color indexed="8"/>
        <rFont val="Starling Serif"/>
        <family val="1"/>
      </rPr>
      <t>=s-umuc</t>
    </r>
    <r>
      <rPr>
        <sz val="11"/>
        <color indexed="8"/>
        <rFont val="Starling Serif"/>
        <family val="1"/>
      </rPr>
      <t xml:space="preserve">. Polysemy: 'heart / soul'. Quoted as Hunza, Nagar </t>
    </r>
    <r>
      <rPr>
        <i/>
        <sz val="11"/>
        <color indexed="8"/>
        <rFont val="Starling Serif"/>
        <family val="1"/>
      </rPr>
      <t>ɛ=s</t>
    </r>
    <r>
      <rPr>
        <sz val="11"/>
        <color indexed="8"/>
        <rFont val="Starling Serif"/>
        <family val="1"/>
      </rPr>
      <t xml:space="preserve"> in [Backstrom 1992: 245].</t>
    </r>
  </si>
  <si>
    <r>
      <t xml:space="preserve">Berger 1974: 182. Plural form: </t>
    </r>
    <r>
      <rPr>
        <i/>
        <sz val="11"/>
        <color indexed="8"/>
        <rFont val="Starling Serif"/>
        <family val="1"/>
      </rPr>
      <t>tur-iˈaŋ</t>
    </r>
    <r>
      <rPr>
        <sz val="11"/>
        <color indexed="8"/>
        <rFont val="Starling Serif"/>
        <family val="1"/>
      </rPr>
      <t>.</t>
    </r>
  </si>
  <si>
    <r>
      <t xml:space="preserve">Berger 1998: III, 270. Plural form: </t>
    </r>
    <r>
      <rPr>
        <i/>
        <sz val="11"/>
        <color indexed="8"/>
        <rFont val="Starling Serif"/>
        <family val="1"/>
      </rPr>
      <t>tur-iˈaŋ</t>
    </r>
    <r>
      <rPr>
        <sz val="11"/>
        <color indexed="8"/>
        <rFont val="Starling Serif"/>
        <family val="1"/>
      </rPr>
      <t xml:space="preserve"> ~ </t>
    </r>
    <r>
      <rPr>
        <i/>
        <sz val="11"/>
        <color indexed="8"/>
        <rFont val="Starling Serif"/>
        <family val="1"/>
      </rPr>
      <t>tur-ˈeŋ</t>
    </r>
    <r>
      <rPr>
        <sz val="11"/>
        <color indexed="8"/>
        <rFont val="Starling Serif"/>
        <family val="1"/>
      </rPr>
      <t xml:space="preserve">. The prefixal variant is </t>
    </r>
    <r>
      <rPr>
        <i/>
        <sz val="11"/>
        <color indexed="8"/>
        <rFont val="Starling Serif"/>
        <family val="1"/>
      </rPr>
      <t>=ltˈur</t>
    </r>
    <r>
      <rPr>
        <sz val="11"/>
        <color indexed="8"/>
        <rFont val="Starling Serif"/>
        <family val="1"/>
      </rPr>
      <t xml:space="preserve">, pl. </t>
    </r>
    <r>
      <rPr>
        <i/>
        <sz val="11"/>
        <color indexed="8"/>
        <rFont val="Starling Serif"/>
        <family val="1"/>
      </rPr>
      <t>=ltˈur-iaŋ</t>
    </r>
    <r>
      <rPr>
        <sz val="11"/>
        <color indexed="8"/>
        <rFont val="Starling Serif"/>
        <family val="1"/>
      </rPr>
      <t xml:space="preserve">. Cf. also Hunza, Nagar </t>
    </r>
    <r>
      <rPr>
        <i/>
        <sz val="11"/>
        <color indexed="8"/>
        <rFont val="Starling Serif"/>
        <family val="1"/>
      </rPr>
      <t>tˈur-um</t>
    </r>
    <r>
      <rPr>
        <sz val="11"/>
        <color indexed="8"/>
        <rFont val="Starling Serif"/>
        <family val="1"/>
      </rPr>
      <t xml:space="preserve">, Nagar only </t>
    </r>
    <r>
      <rPr>
        <i/>
        <sz val="11"/>
        <color indexed="8"/>
        <rFont val="Starling Serif"/>
        <family val="1"/>
      </rPr>
      <t>tur</t>
    </r>
    <r>
      <rPr>
        <sz val="11"/>
        <color indexed="8"/>
        <rFont val="Starling Serif"/>
        <family val="1"/>
      </rPr>
      <t xml:space="preserve"> 'horn (as a musical instrument)' [Berger 1998: III, 433]. Quoted as Hunza, Nagar </t>
    </r>
    <r>
      <rPr>
        <i/>
        <sz val="11"/>
        <color indexed="8"/>
        <rFont val="Starling Serif"/>
        <family val="1"/>
      </rPr>
      <t>tur</t>
    </r>
    <r>
      <rPr>
        <sz val="11"/>
        <color indexed="8"/>
        <rFont val="Starling Serif"/>
        <family val="1"/>
      </rPr>
      <t xml:space="preserve"> in [Backstrom 1992: 251].</t>
    </r>
  </si>
  <si>
    <r>
      <t xml:space="preserve">Berger 1974: 154. A different morpheme is represented by the pronominal possessive prefix </t>
    </r>
    <r>
      <rPr>
        <i/>
        <sz val="11"/>
        <color indexed="8"/>
        <rFont val="Starling Serif"/>
        <family val="1"/>
      </rPr>
      <t>a-</t>
    </r>
    <r>
      <rPr>
        <sz val="11"/>
        <color indexed="8"/>
        <rFont val="Starling Serif"/>
        <family val="1"/>
      </rPr>
      <t xml:space="preserve"> [Berger 1974: 25]. Quoted as </t>
    </r>
    <r>
      <rPr>
        <i/>
        <sz val="11"/>
        <color indexed="8"/>
        <rFont val="Starling Serif"/>
        <family val="1"/>
      </rPr>
      <t>ǯʌ</t>
    </r>
    <r>
      <rPr>
        <sz val="11"/>
        <color indexed="8"/>
        <rFont val="Starling Serif"/>
        <family val="1"/>
      </rPr>
      <t xml:space="preserve"> in [Backstrom 1992: 260].</t>
    </r>
  </si>
  <si>
    <r>
      <t xml:space="preserve">Berger 1998: III, 226. Genitive/ergative: </t>
    </r>
    <r>
      <rPr>
        <i/>
        <sz val="11"/>
        <color indexed="8"/>
        <rFont val="Starling Serif"/>
        <family val="1"/>
      </rPr>
      <t>ʓˈaa</t>
    </r>
    <r>
      <rPr>
        <sz val="11"/>
        <color indexed="8"/>
        <rFont val="Starling Serif"/>
        <family val="1"/>
      </rPr>
      <t xml:space="preserve">. Emphatic form: </t>
    </r>
    <r>
      <rPr>
        <i/>
        <sz val="11"/>
        <color indexed="8"/>
        <rFont val="Starling Serif"/>
        <family val="1"/>
      </rPr>
      <t>ʓˈei</t>
    </r>
    <r>
      <rPr>
        <sz val="11"/>
        <color indexed="8"/>
        <rFont val="Starling Serif"/>
        <family val="1"/>
      </rPr>
      <t xml:space="preserve"> ~ </t>
    </r>
    <r>
      <rPr>
        <i/>
        <sz val="11"/>
        <color indexed="8"/>
        <rFont val="Starling Serif"/>
        <family val="1"/>
      </rPr>
      <t>ʓeʓˈei</t>
    </r>
    <r>
      <rPr>
        <sz val="11"/>
        <color indexed="8"/>
        <rFont val="Starling Serif"/>
        <family val="1"/>
      </rPr>
      <t xml:space="preserve">. A different morpheme is represented by the pronominal possessive prefix </t>
    </r>
    <r>
      <rPr>
        <i/>
        <sz val="11"/>
        <color indexed="8"/>
        <rFont val="Starling Serif"/>
        <family val="1"/>
      </rPr>
      <t>a-</t>
    </r>
    <r>
      <rPr>
        <sz val="11"/>
        <color indexed="8"/>
        <rFont val="Starling Serif"/>
        <family val="1"/>
      </rPr>
      <t xml:space="preserve"> [Berger 1998: III, 9]. Quoted as Hunza, Nagar </t>
    </r>
    <r>
      <rPr>
        <i/>
        <sz val="11"/>
        <color indexed="8"/>
        <rFont val="Starling Serif"/>
        <family val="1"/>
      </rPr>
      <t>ǯɛ</t>
    </r>
    <r>
      <rPr>
        <sz val="11"/>
        <color indexed="8"/>
        <rFont val="Starling Serif"/>
        <family val="1"/>
      </rPr>
      <t xml:space="preserve"> in [Backstrom 1992: 260].</t>
    </r>
  </si>
  <si>
    <r>
      <t xml:space="preserve">Berger 1974: 176. Present tense stem: </t>
    </r>
    <r>
      <rPr>
        <i/>
        <sz val="11"/>
        <color indexed="8"/>
        <rFont val="Starling Serif"/>
        <family val="1"/>
      </rPr>
      <t>=s=qai-</t>
    </r>
    <r>
      <rPr>
        <sz val="11"/>
        <color indexed="8"/>
        <rFont val="Starling Serif"/>
        <family val="1"/>
      </rPr>
      <t xml:space="preserve">. A weakly productive (cf. 'to burn') causative derivation from the verbal root </t>
    </r>
    <r>
      <rPr>
        <i/>
        <sz val="11"/>
        <color indexed="8"/>
        <rFont val="Starling Serif"/>
        <family val="1"/>
      </rPr>
      <t>=qan-</t>
    </r>
    <r>
      <rPr>
        <sz val="11"/>
        <color indexed="8"/>
        <rFont val="Starling Serif"/>
        <family val="1"/>
      </rPr>
      <t xml:space="preserve">, which is also found in the intransitive stem </t>
    </r>
    <r>
      <rPr>
        <i/>
        <sz val="11"/>
        <color indexed="8"/>
        <rFont val="Starling Serif"/>
        <family val="1"/>
      </rPr>
      <t>du=ʁˈan-</t>
    </r>
    <r>
      <rPr>
        <sz val="11"/>
        <color indexed="8"/>
        <rFont val="Starling Serif"/>
        <family val="1"/>
      </rPr>
      <t xml:space="preserve"> 'to become useless; to be tired' [Berger 1974: 147]. Synonym: </t>
    </r>
    <r>
      <rPr>
        <i/>
        <sz val="11"/>
        <color indexed="8"/>
        <rFont val="Starling Serif"/>
        <family val="1"/>
      </rPr>
      <t>d=l-</t>
    </r>
    <r>
      <rPr>
        <sz val="11"/>
        <color indexed="8"/>
        <rFont val="Starling Serif"/>
        <family val="1"/>
      </rPr>
      <t xml:space="preserve"> 'to hit; to kill; to meet, encounter' [Berger 1974: 161], a verb with a very wide semantic range of application, including grammaticalized functions, and hardly the most basic equivalent for 'kill' in Burushaski.</t>
    </r>
  </si>
  <si>
    <r>
      <t xml:space="preserve">Berger 1998: III, 383. Present tense stem: </t>
    </r>
    <r>
      <rPr>
        <i/>
        <sz val="11"/>
        <color indexed="8"/>
        <rFont val="Starling Serif"/>
        <family val="1"/>
      </rPr>
      <t>=s=qai-</t>
    </r>
    <r>
      <rPr>
        <sz val="11"/>
        <color indexed="8"/>
        <rFont val="Starling Serif"/>
        <family val="1"/>
      </rPr>
      <t xml:space="preserve">. A weakly productive (cf. 'to burn') causative derivation from the verbal root </t>
    </r>
    <r>
      <rPr>
        <i/>
        <sz val="11"/>
        <color indexed="8"/>
        <rFont val="Starling Serif"/>
        <family val="1"/>
      </rPr>
      <t>=qan-</t>
    </r>
    <r>
      <rPr>
        <sz val="11"/>
        <color indexed="8"/>
        <rFont val="Starling Serif"/>
        <family val="1"/>
      </rPr>
      <t xml:space="preserve">, which is also found in the intransitive stem </t>
    </r>
    <r>
      <rPr>
        <i/>
        <sz val="11"/>
        <color indexed="8"/>
        <rFont val="Starling Serif"/>
        <family val="1"/>
      </rPr>
      <t>du=ʁˈan-</t>
    </r>
    <r>
      <rPr>
        <sz val="11"/>
        <color indexed="8"/>
        <rFont val="Starling Serif"/>
        <family val="1"/>
      </rPr>
      <t xml:space="preserve"> 'to become useless; to be tired' [Berger 1998: III, 169]. Cf. also a few secondary synonyms: (a) </t>
    </r>
    <r>
      <rPr>
        <i/>
        <sz val="11"/>
        <color indexed="8"/>
        <rFont val="Starling Serif"/>
        <family val="1"/>
      </rPr>
      <t>ɕam-</t>
    </r>
    <r>
      <rPr>
        <sz val="11"/>
        <color indexed="8"/>
        <rFont val="Starling Serif"/>
        <family val="1"/>
      </rPr>
      <t xml:space="preserve"> ~ </t>
    </r>
    <r>
      <rPr>
        <i/>
        <sz val="11"/>
        <color indexed="8"/>
        <rFont val="Starling Serif"/>
        <family val="1"/>
      </rPr>
      <t>ɕim-ɕˈam-</t>
    </r>
    <r>
      <rPr>
        <sz val="11"/>
        <color indexed="8"/>
        <rFont val="Starling Serif"/>
        <family val="1"/>
      </rPr>
      <t xml:space="preserve"> 'to cut (branches for firewood); to kill' [Berger 1998: III, 83, 88]; (b) </t>
    </r>
    <r>
      <rPr>
        <i/>
        <sz val="11"/>
        <color indexed="8"/>
        <rFont val="Starling Serif"/>
        <family val="1"/>
      </rPr>
      <t>ɕipˈiʈ-</t>
    </r>
    <r>
      <rPr>
        <sz val="11"/>
        <color indexed="8"/>
        <rFont val="Starling Serif"/>
        <family val="1"/>
      </rPr>
      <t xml:space="preserve"> 'to kill' [Berger 1998: III, 89] (apparently, a rare form). Also, as in Yasin, the semantically complex verb </t>
    </r>
    <r>
      <rPr>
        <i/>
        <sz val="11"/>
        <color indexed="8"/>
        <rFont val="Starling Serif"/>
        <family val="1"/>
      </rPr>
      <t>d=l-</t>
    </r>
    <r>
      <rPr>
        <sz val="11"/>
        <color indexed="8"/>
        <rFont val="Starling Serif"/>
        <family val="1"/>
      </rPr>
      <t xml:space="preserve"> 'to hit; to meet, encounter; etc.' [Berger 1998: III, 259] has 'to kill' as one of the secondary meanings.</t>
    </r>
  </si>
  <si>
    <r>
      <t xml:space="preserve">Berger 1974: 167. Plural form: </t>
    </r>
    <r>
      <rPr>
        <i/>
        <sz val="11"/>
        <color indexed="8"/>
        <rFont val="Starling Serif"/>
        <family val="1"/>
      </rPr>
      <t>=nˈuŋuʆ-u</t>
    </r>
    <r>
      <rPr>
        <sz val="11"/>
        <color indexed="8"/>
        <rFont val="Starling Serif"/>
        <family val="1"/>
      </rPr>
      <t>.</t>
    </r>
  </si>
  <si>
    <r>
      <t xml:space="preserve">Berger 1998: III, 125. Plural form: </t>
    </r>
    <r>
      <rPr>
        <i/>
        <sz val="11"/>
        <color indexed="8"/>
        <rFont val="Starling Serif"/>
        <family val="1"/>
      </rPr>
      <t>=dˈumus-ɕo</t>
    </r>
    <r>
      <rPr>
        <sz val="11"/>
        <color indexed="8"/>
        <rFont val="Starling Serif"/>
        <family val="1"/>
      </rPr>
      <t>.</t>
    </r>
  </si>
  <si>
    <r>
      <t xml:space="preserve">Berger 1974: 151. Present tense stem: </t>
    </r>
    <r>
      <rPr>
        <i/>
        <sz val="11"/>
        <color indexed="8"/>
        <rFont val="Starling Serif"/>
        <family val="1"/>
      </rPr>
      <t>=hˈei-</t>
    </r>
    <r>
      <rPr>
        <sz val="11"/>
        <color indexed="8"/>
        <rFont val="Starling Serif"/>
        <family val="1"/>
      </rPr>
      <t>.</t>
    </r>
  </si>
  <si>
    <r>
      <t xml:space="preserve">Berger 1998: III, 196. Present tense stem: </t>
    </r>
    <r>
      <rPr>
        <i/>
        <sz val="11"/>
        <color indexed="8"/>
        <rFont val="Starling Serif"/>
        <family val="1"/>
      </rPr>
      <t>=hˈei-</t>
    </r>
    <r>
      <rPr>
        <sz val="11"/>
        <color indexed="8"/>
        <rFont val="Starling Serif"/>
        <family val="1"/>
      </rPr>
      <t>.</t>
    </r>
  </si>
  <si>
    <r>
      <t xml:space="preserve">Berger 1974: 180. Plural form: </t>
    </r>
    <r>
      <rPr>
        <i/>
        <sz val="11"/>
        <color indexed="8"/>
        <rFont val="Starling Serif"/>
        <family val="1"/>
      </rPr>
      <t>tap-ˈoŋ</t>
    </r>
    <r>
      <rPr>
        <sz val="11"/>
        <color indexed="8"/>
        <rFont val="Starling Serif"/>
        <family val="1"/>
      </rPr>
      <t xml:space="preserve"> ~ </t>
    </r>
    <r>
      <rPr>
        <i/>
        <sz val="11"/>
        <color indexed="8"/>
        <rFont val="Starling Serif"/>
        <family val="1"/>
      </rPr>
      <t>tap-oɕiŋ</t>
    </r>
    <r>
      <rPr>
        <sz val="11"/>
        <color indexed="8"/>
        <rFont val="Starling Serif"/>
        <family val="1"/>
      </rPr>
      <t xml:space="preserve">. The original root-initial sequence was probably </t>
    </r>
    <r>
      <rPr>
        <i/>
        <sz val="11"/>
        <color indexed="8"/>
        <rFont val="Starling Serif"/>
        <family val="1"/>
      </rPr>
      <t>lt-</t>
    </r>
    <r>
      <rPr>
        <sz val="11"/>
        <color indexed="8"/>
        <rFont val="Starling Serif"/>
        <family val="1"/>
      </rPr>
      <t xml:space="preserve">, as seen in the verb </t>
    </r>
    <r>
      <rPr>
        <i/>
        <sz val="11"/>
        <color indexed="8"/>
        <rFont val="Starling Serif"/>
        <family val="1"/>
      </rPr>
      <t>du=ltˈap-i-</t>
    </r>
    <r>
      <rPr>
        <sz val="11"/>
        <color indexed="8"/>
        <rFont val="Starling Serif"/>
        <family val="1"/>
      </rPr>
      <t xml:space="preserve"> 'to wither' [Berger 1974: 162]. Quoted as </t>
    </r>
    <r>
      <rPr>
        <i/>
        <sz val="11"/>
        <color indexed="8"/>
        <rFont val="Starling Serif"/>
        <family val="1"/>
      </rPr>
      <t>tʌp</t>
    </r>
    <r>
      <rPr>
        <sz val="11"/>
        <color indexed="8"/>
        <rFont val="Starling Serif"/>
        <family val="1"/>
      </rPr>
      <t xml:space="preserve"> in [Backstrom 1992: 248].</t>
    </r>
  </si>
  <si>
    <r>
      <t xml:space="preserve">Berger 1998: III, 256. Plural form: </t>
    </r>
    <r>
      <rPr>
        <i/>
        <sz val="11"/>
        <color indexed="8"/>
        <rFont val="Starling Serif"/>
        <family val="1"/>
      </rPr>
      <t>kʰiɻ-ˈaŋ</t>
    </r>
    <r>
      <rPr>
        <sz val="11"/>
        <color indexed="8"/>
        <rFont val="Starling Serif"/>
        <family val="1"/>
      </rPr>
      <t xml:space="preserve"> (in Nagar, only attested as a plurale tantum: </t>
    </r>
    <r>
      <rPr>
        <i/>
        <sz val="11"/>
        <color indexed="8"/>
        <rFont val="Starling Serif"/>
        <family val="1"/>
      </rPr>
      <t>kʰi-ˈaŋ</t>
    </r>
    <r>
      <rPr>
        <sz val="11"/>
        <color indexed="8"/>
        <rFont val="Starling Serif"/>
        <family val="1"/>
      </rPr>
      <t xml:space="preserve"> 'leaf, foliage'). Quoted as Hunza </t>
    </r>
    <r>
      <rPr>
        <i/>
        <sz val="11"/>
        <color indexed="8"/>
        <rFont val="Starling Serif"/>
        <family val="1"/>
      </rPr>
      <t>kʰiː</t>
    </r>
    <r>
      <rPr>
        <sz val="11"/>
        <color indexed="8"/>
        <rFont val="Starling Serif"/>
        <family val="1"/>
      </rPr>
      <t xml:space="preserve"> ~ </t>
    </r>
    <r>
      <rPr>
        <i/>
        <sz val="11"/>
        <color indexed="8"/>
        <rFont val="Starling Serif"/>
        <family val="1"/>
      </rPr>
      <t>kʰiɻ</t>
    </r>
    <r>
      <rPr>
        <sz val="11"/>
        <color indexed="8"/>
        <rFont val="Starling Serif"/>
        <family val="1"/>
      </rPr>
      <t xml:space="preserve">, Nagar </t>
    </r>
    <r>
      <rPr>
        <i/>
        <sz val="11"/>
        <color indexed="8"/>
        <rFont val="Starling Serif"/>
        <family val="1"/>
      </rPr>
      <t>kʰiɻ</t>
    </r>
    <r>
      <rPr>
        <sz val="11"/>
        <color indexed="8"/>
        <rFont val="Starling Serif"/>
        <family val="1"/>
      </rPr>
      <t xml:space="preserve"> in [Backstrom 1992: 248]. The same source also lists the form </t>
    </r>
    <r>
      <rPr>
        <i/>
        <sz val="11"/>
        <color indexed="8"/>
        <rFont val="Starling Serif"/>
        <family val="1"/>
      </rPr>
      <t>tʌp</t>
    </r>
    <r>
      <rPr>
        <sz val="11"/>
        <color indexed="8"/>
        <rFont val="Starling Serif"/>
        <family val="1"/>
      </rPr>
      <t xml:space="preserve"> for both dialects in the meaning 'leaf'. However, in [Berger 1998: III, 420] the Hunza/Nagar word </t>
    </r>
    <r>
      <rPr>
        <i/>
        <sz val="11"/>
        <color indexed="8"/>
        <rFont val="Starling Serif"/>
        <family val="1"/>
      </rPr>
      <t>tap</t>
    </r>
    <r>
      <rPr>
        <sz val="11"/>
        <color indexed="8"/>
        <rFont val="Starling Serif"/>
        <family val="1"/>
      </rPr>
      <t xml:space="preserve"> is assigned the more narrow meaning 'small leaf, leaf of flower (e. g. clover)'; we trust this (presumably expert) judgement.</t>
    </r>
  </si>
  <si>
    <r>
      <t xml:space="preserve">Berger 1974: 146. Meaning glossed as the dynamic verb 'to lie down (to sleep)'; it is not clear whether this is also the correct equivalent for the static verb 'to lie'. Present tense stem: </t>
    </r>
    <r>
      <rPr>
        <i/>
        <sz val="11"/>
        <color indexed="8"/>
        <rFont val="Starling Serif"/>
        <family val="1"/>
      </rPr>
      <t>guɕˈa-ɕ-</t>
    </r>
    <r>
      <rPr>
        <sz val="11"/>
        <color indexed="8"/>
        <rFont val="Starling Serif"/>
        <family val="1"/>
      </rPr>
      <t>.</t>
    </r>
  </si>
  <si>
    <r>
      <t xml:space="preserve">Berger 1998: III, 158. Meaning glossed as dynamic: 'to lie down / go to sleep'; however, the perfective forms of the paradigm are assigned the static meaning 'to lie, sleep'. Present tense stem: </t>
    </r>
    <r>
      <rPr>
        <i/>
        <sz val="11"/>
        <color indexed="8"/>
        <rFont val="Starling Serif"/>
        <family val="1"/>
      </rPr>
      <t>guɕʰˈa-ɕ-</t>
    </r>
    <r>
      <rPr>
        <sz val="11"/>
        <color indexed="8"/>
        <rFont val="Starling Serif"/>
        <family val="1"/>
      </rPr>
      <t>.</t>
    </r>
  </si>
  <si>
    <r>
      <t xml:space="preserve">Berger 1974: 157. Plural form: </t>
    </r>
    <r>
      <rPr>
        <i/>
        <sz val="11"/>
        <color indexed="8"/>
        <rFont val="Starling Serif"/>
        <family val="1"/>
      </rPr>
      <t>ken-iŋ</t>
    </r>
    <r>
      <rPr>
        <sz val="11"/>
        <color indexed="8"/>
        <rFont val="Starling Serif"/>
        <family val="1"/>
      </rPr>
      <t>.</t>
    </r>
  </si>
  <si>
    <r>
      <t xml:space="preserve">Berger 1998: III, 245. Plural form: </t>
    </r>
    <r>
      <rPr>
        <i/>
        <sz val="11"/>
        <color indexed="8"/>
        <rFont val="Starling Serif"/>
        <family val="1"/>
      </rPr>
      <t>=kim-iŋ</t>
    </r>
    <r>
      <rPr>
        <sz val="11"/>
        <color indexed="8"/>
        <rFont val="Starling Serif"/>
        <family val="1"/>
      </rPr>
      <t xml:space="preserve"> (Hunza), </t>
    </r>
    <r>
      <rPr>
        <i/>
        <sz val="11"/>
        <color indexed="8"/>
        <rFont val="Starling Serif"/>
        <family val="1"/>
      </rPr>
      <t>=kin-iŋ</t>
    </r>
    <r>
      <rPr>
        <sz val="11"/>
        <color indexed="8"/>
        <rFont val="Starling Serif"/>
        <family val="1"/>
      </rPr>
      <t xml:space="preserve"> (Nagar).</t>
    </r>
  </si>
  <si>
    <r>
      <t xml:space="preserve">Berger 1974: 149. Plural form: </t>
    </r>
    <r>
      <rPr>
        <i/>
        <sz val="11"/>
        <color indexed="8"/>
        <rFont val="Starling Serif"/>
        <family val="1"/>
      </rPr>
      <t>ʁusˈa-yu</t>
    </r>
    <r>
      <rPr>
        <sz val="11"/>
        <color indexed="8"/>
        <rFont val="Starling Serif"/>
        <family val="1"/>
      </rPr>
      <t xml:space="preserve">. Polysemy: 'long / snake'. Quoted as </t>
    </r>
    <r>
      <rPr>
        <i/>
        <sz val="11"/>
        <color indexed="8"/>
        <rFont val="Starling Serif"/>
        <family val="1"/>
      </rPr>
      <t>ɣosˈan-um</t>
    </r>
    <r>
      <rPr>
        <sz val="11"/>
        <color indexed="8"/>
        <rFont val="Starling Serif"/>
        <family val="1"/>
      </rPr>
      <t xml:space="preserve"> in [Backstrom 1992: 254].</t>
    </r>
  </si>
  <si>
    <r>
      <t xml:space="preserve">Berger 1998: III, 181. Plural form: </t>
    </r>
    <r>
      <rPr>
        <i/>
        <sz val="11"/>
        <color indexed="8"/>
        <rFont val="Starling Serif"/>
        <family val="1"/>
      </rPr>
      <t>ʁusˈa-iko</t>
    </r>
    <r>
      <rPr>
        <sz val="11"/>
        <color indexed="8"/>
        <rFont val="Starling Serif"/>
        <family val="1"/>
      </rPr>
      <t xml:space="preserve"> (Hunza), </t>
    </r>
    <r>
      <rPr>
        <i/>
        <sz val="11"/>
        <color indexed="8"/>
        <rFont val="Starling Serif"/>
        <family val="1"/>
      </rPr>
      <t>ʁusˈa-yako</t>
    </r>
    <r>
      <rPr>
        <sz val="11"/>
        <color indexed="8"/>
        <rFont val="Starling Serif"/>
        <family val="1"/>
      </rPr>
      <t xml:space="preserve"> (Nagar). Polysemy: 'long / snake' (the plural form of the substantive 'snake' is </t>
    </r>
    <r>
      <rPr>
        <i/>
        <sz val="11"/>
        <color indexed="8"/>
        <rFont val="Starling Serif"/>
        <family val="1"/>
      </rPr>
      <t>ʁusˈan-um-iʆo</t>
    </r>
    <r>
      <rPr>
        <sz val="11"/>
        <color indexed="8"/>
        <rFont val="Starling Serif"/>
        <family val="1"/>
      </rPr>
      <t xml:space="preserve">). Cf. also </t>
    </r>
    <r>
      <rPr>
        <i/>
        <sz val="11"/>
        <color indexed="8"/>
        <rFont val="Starling Serif"/>
        <family val="1"/>
      </rPr>
      <t>lˈamba</t>
    </r>
    <r>
      <rPr>
        <sz val="11"/>
        <color indexed="8"/>
        <rFont val="Starling Serif"/>
        <family val="1"/>
      </rPr>
      <t xml:space="preserve"> 'long' [Berger 1998: III, 261] (borrowed from Urdu </t>
    </r>
    <r>
      <rPr>
        <i/>
        <sz val="11"/>
        <color indexed="8"/>
        <rFont val="Starling Serif"/>
        <family val="1"/>
      </rPr>
      <t>lambaː</t>
    </r>
    <r>
      <rPr>
        <sz val="11"/>
        <color indexed="8"/>
        <rFont val="Starling Serif"/>
        <family val="1"/>
      </rPr>
      <t xml:space="preserve">). Quoted as Hunza, Nagar </t>
    </r>
    <r>
      <rPr>
        <i/>
        <sz val="11"/>
        <color indexed="8"/>
        <rFont val="Starling Serif"/>
        <family val="1"/>
      </rPr>
      <t>ʁosˈan-um</t>
    </r>
    <r>
      <rPr>
        <sz val="11"/>
        <color indexed="8"/>
        <rFont val="Starling Serif"/>
        <family val="1"/>
      </rPr>
      <t xml:space="preserve"> ~ </t>
    </r>
    <r>
      <rPr>
        <i/>
        <sz val="11"/>
        <color indexed="8"/>
        <rFont val="Starling Serif"/>
        <family val="1"/>
      </rPr>
      <t>ɣosˈan-um</t>
    </r>
    <r>
      <rPr>
        <sz val="11"/>
        <color indexed="8"/>
        <rFont val="Starling Serif"/>
        <family val="1"/>
      </rPr>
      <t xml:space="preserve"> in [Backstrom 1992: 254].</t>
    </r>
  </si>
  <si>
    <r>
      <t xml:space="preserve">Berger 1974: 158. X-class; plurale tantum (also attested as a double plural form: </t>
    </r>
    <r>
      <rPr>
        <i/>
        <sz val="11"/>
        <color indexed="8"/>
        <rFont val="Starling Serif"/>
        <family val="1"/>
      </rPr>
      <t>kʰarˈu-mu</t>
    </r>
    <r>
      <rPr>
        <sz val="11"/>
        <color indexed="8"/>
        <rFont val="Starling Serif"/>
        <family val="1"/>
      </rPr>
      <t>).</t>
    </r>
  </si>
  <si>
    <r>
      <t xml:space="preserve">Berger 1998: III, 252. Plural form same as sg. or doubled: </t>
    </r>
    <r>
      <rPr>
        <i/>
        <sz val="11"/>
        <color indexed="8"/>
        <rFont val="Starling Serif"/>
        <family val="1"/>
      </rPr>
      <t>kʰarˈuu-muc</t>
    </r>
    <r>
      <rPr>
        <sz val="11"/>
        <color indexed="8"/>
        <rFont val="Starling Serif"/>
        <family val="1"/>
      </rPr>
      <t xml:space="preserve">. Cf. also </t>
    </r>
    <r>
      <rPr>
        <i/>
        <sz val="11"/>
        <color indexed="8"/>
        <rFont val="Starling Serif"/>
        <family val="1"/>
      </rPr>
      <t>ˈapo</t>
    </r>
    <r>
      <rPr>
        <sz val="11"/>
        <color indexed="8"/>
        <rFont val="Starling Serif"/>
        <family val="1"/>
      </rPr>
      <t xml:space="preserve"> 'louse' (in children's speech) [Berger 1998: III, 19].</t>
    </r>
  </si>
  <si>
    <r>
      <t xml:space="preserve">Berger 1974: 152. Polysemy: 'man / husband'. Plural form: </t>
    </r>
    <r>
      <rPr>
        <i/>
        <sz val="11"/>
        <color indexed="8"/>
        <rFont val="Starling Serif"/>
        <family val="1"/>
      </rPr>
      <t>hur-ˈi</t>
    </r>
    <r>
      <rPr>
        <sz val="11"/>
        <color indexed="8"/>
        <rFont val="Starling Serif"/>
        <family val="1"/>
      </rPr>
      <t xml:space="preserve"> ~ </t>
    </r>
    <r>
      <rPr>
        <i/>
        <sz val="11"/>
        <color indexed="8"/>
        <rFont val="Starling Serif"/>
        <family val="1"/>
      </rPr>
      <t>hur-ˈi-kia</t>
    </r>
    <r>
      <rPr>
        <sz val="11"/>
        <color indexed="8"/>
        <rFont val="Starling Serif"/>
        <family val="1"/>
      </rPr>
      <t xml:space="preserve">. Quoted as </t>
    </r>
    <r>
      <rPr>
        <i/>
        <sz val="11"/>
        <color indexed="8"/>
        <rFont val="Starling Serif"/>
        <family val="1"/>
      </rPr>
      <t>hır</t>
    </r>
    <r>
      <rPr>
        <sz val="11"/>
        <color indexed="8"/>
        <rFont val="Starling Serif"/>
        <family val="1"/>
      </rPr>
      <t xml:space="preserve"> in [Backstrom 1992: 251].</t>
    </r>
  </si>
  <si>
    <r>
      <t xml:space="preserve">Berger 1998: III, 200. Polysemy: 'man / male (of animals)'. Plural form: </t>
    </r>
    <r>
      <rPr>
        <i/>
        <sz val="11"/>
        <color indexed="8"/>
        <rFont val="Starling Serif"/>
        <family val="1"/>
      </rPr>
      <t>hir-ˈi</t>
    </r>
    <r>
      <rPr>
        <sz val="11"/>
        <color indexed="8"/>
        <rFont val="Starling Serif"/>
        <family val="1"/>
      </rPr>
      <t xml:space="preserve"> (Hunza), </t>
    </r>
    <r>
      <rPr>
        <i/>
        <sz val="11"/>
        <color indexed="8"/>
        <rFont val="Starling Serif"/>
        <family val="1"/>
      </rPr>
      <t>hir-ˈikanc</t>
    </r>
    <r>
      <rPr>
        <sz val="11"/>
        <color indexed="8"/>
        <rFont val="Starling Serif"/>
        <family val="1"/>
      </rPr>
      <t xml:space="preserve"> (Nagar). Quoted as Hunza, Nagar </t>
    </r>
    <r>
      <rPr>
        <i/>
        <sz val="11"/>
        <color indexed="8"/>
        <rFont val="Starling Serif"/>
        <family val="1"/>
      </rPr>
      <t>hır</t>
    </r>
    <r>
      <rPr>
        <sz val="11"/>
        <color indexed="8"/>
        <rFont val="Starling Serif"/>
        <family val="1"/>
      </rPr>
      <t xml:space="preserve"> ~ </t>
    </r>
    <r>
      <rPr>
        <i/>
        <sz val="11"/>
        <color indexed="8"/>
        <rFont val="Starling Serif"/>
        <family val="1"/>
      </rPr>
      <t>hir</t>
    </r>
    <r>
      <rPr>
        <sz val="11"/>
        <color indexed="8"/>
        <rFont val="Starling Serif"/>
        <family val="1"/>
      </rPr>
      <t xml:space="preserve"> in [Backstrom 1992: 251].</t>
    </r>
  </si>
  <si>
    <r>
      <t xml:space="preserve">Berger 1974: 136. Polysemy: 'many / very'. Quoted as </t>
    </r>
    <r>
      <rPr>
        <i/>
        <sz val="11"/>
        <color indexed="8"/>
        <rFont val="Starling Serif"/>
        <family val="1"/>
      </rPr>
      <t>buʈʰ</t>
    </r>
    <r>
      <rPr>
        <sz val="11"/>
        <color indexed="8"/>
        <rFont val="Starling Serif"/>
        <family val="1"/>
      </rPr>
      <t xml:space="preserve"> in [Backstrom 1992: 258].</t>
    </r>
  </si>
  <si>
    <r>
      <t xml:space="preserve">Berger 1998: III, 65. Polysemy: 'many / very'. Several other equivalents for 'many' are all borrowings from Urdu: </t>
    </r>
    <r>
      <rPr>
        <i/>
        <sz val="11"/>
        <color indexed="8"/>
        <rFont val="Starling Serif"/>
        <family val="1"/>
      </rPr>
      <t>abˈaːt</t>
    </r>
    <r>
      <rPr>
        <sz val="11"/>
        <color indexed="8"/>
        <rFont val="Starling Serif"/>
        <family val="1"/>
      </rPr>
      <t xml:space="preserve"> [Berger 1998: III, 11], </t>
    </r>
    <r>
      <rPr>
        <i/>
        <sz val="11"/>
        <color indexed="8"/>
        <rFont val="Starling Serif"/>
        <family val="1"/>
      </rPr>
      <t>aksˈar</t>
    </r>
    <r>
      <rPr>
        <sz val="11"/>
        <color indexed="8"/>
        <rFont val="Starling Serif"/>
        <family val="1"/>
      </rPr>
      <t xml:space="preserve"> [Berger 1998: III, 14]. Cf. also </t>
    </r>
    <r>
      <rPr>
        <i/>
        <sz val="11"/>
        <color indexed="8"/>
        <rFont val="Starling Serif"/>
        <family val="1"/>
      </rPr>
      <t>zˈaqan</t>
    </r>
    <r>
      <rPr>
        <sz val="11"/>
        <color indexed="8"/>
        <rFont val="Starling Serif"/>
        <family val="1"/>
      </rPr>
      <t xml:space="preserve"> 'a multitude of; many' [Berger 1998: III, 483]. Quoted as Hunza </t>
    </r>
    <r>
      <rPr>
        <i/>
        <sz val="11"/>
        <color indexed="8"/>
        <rFont val="Starling Serif"/>
        <family val="1"/>
      </rPr>
      <t>buʈ</t>
    </r>
    <r>
      <rPr>
        <sz val="11"/>
        <color indexed="8"/>
        <rFont val="Starling Serif"/>
        <family val="1"/>
      </rPr>
      <t xml:space="preserve">, Nagar </t>
    </r>
    <r>
      <rPr>
        <i/>
        <sz val="11"/>
        <color indexed="8"/>
        <rFont val="Starling Serif"/>
        <family val="1"/>
      </rPr>
      <t>buʈʰ</t>
    </r>
    <r>
      <rPr>
        <sz val="11"/>
        <color indexed="8"/>
        <rFont val="Starling Serif"/>
        <family val="1"/>
      </rPr>
      <t xml:space="preserve"> in [Backstrom 1992: 258]. </t>
    </r>
  </si>
  <si>
    <r>
      <t xml:space="preserve">Berger 1974: 138. Plural form: </t>
    </r>
    <r>
      <rPr>
        <i/>
        <sz val="11"/>
        <color indexed="8"/>
        <rFont val="Starling Serif"/>
        <family val="1"/>
      </rPr>
      <t>ɕap-ˈiŋ</t>
    </r>
    <r>
      <rPr>
        <sz val="11"/>
        <color indexed="8"/>
        <rFont val="Starling Serif"/>
        <family val="1"/>
      </rPr>
      <t xml:space="preserve"> ~ </t>
    </r>
    <r>
      <rPr>
        <i/>
        <sz val="11"/>
        <color indexed="8"/>
        <rFont val="Starling Serif"/>
        <family val="1"/>
      </rPr>
      <t>ɕap-ˈiɕiŋ</t>
    </r>
    <r>
      <rPr>
        <sz val="11"/>
        <color indexed="8"/>
        <rFont val="Starling Serif"/>
        <family val="1"/>
      </rPr>
      <t xml:space="preserve">. Quoted as Yasin </t>
    </r>
    <r>
      <rPr>
        <i/>
        <sz val="11"/>
        <color indexed="8"/>
        <rFont val="Starling Serif"/>
        <family val="1"/>
      </rPr>
      <t>čʰʌp</t>
    </r>
    <r>
      <rPr>
        <sz val="11"/>
        <color indexed="8"/>
        <rFont val="Starling Serif"/>
        <family val="1"/>
      </rPr>
      <t xml:space="preserve"> in [Backstrom 1992: 250].</t>
    </r>
  </si>
  <si>
    <r>
      <t xml:space="preserve">Berger 1998: III, 97. Plural form: </t>
    </r>
    <r>
      <rPr>
        <i/>
        <sz val="11"/>
        <color indexed="8"/>
        <rFont val="Starling Serif"/>
        <family val="1"/>
      </rPr>
      <t>ɕʰap-ˈiɕaŋ</t>
    </r>
    <r>
      <rPr>
        <sz val="11"/>
        <color indexed="8"/>
        <rFont val="Starling Serif"/>
        <family val="1"/>
      </rPr>
      <t xml:space="preserve"> ~ </t>
    </r>
    <r>
      <rPr>
        <i/>
        <sz val="11"/>
        <color indexed="8"/>
        <rFont val="Starling Serif"/>
        <family val="1"/>
      </rPr>
      <t>ɕʰap-ˈiŋ</t>
    </r>
    <r>
      <rPr>
        <sz val="11"/>
        <color indexed="8"/>
        <rFont val="Starling Serif"/>
        <family val="1"/>
      </rPr>
      <t xml:space="preserve"> (also </t>
    </r>
    <r>
      <rPr>
        <i/>
        <sz val="11"/>
        <color indexed="8"/>
        <rFont val="Starling Serif"/>
        <family val="1"/>
      </rPr>
      <t>ɕʰap-mˈiŋ</t>
    </r>
    <r>
      <rPr>
        <sz val="11"/>
        <color indexed="8"/>
        <rFont val="Starling Serif"/>
        <family val="1"/>
      </rPr>
      <t xml:space="preserve"> in Hunza). Cf. also </t>
    </r>
    <r>
      <rPr>
        <i/>
        <sz val="11"/>
        <color indexed="8"/>
        <rFont val="Starling Serif"/>
        <family val="1"/>
      </rPr>
      <t>ɕaɕa</t>
    </r>
    <r>
      <rPr>
        <sz val="11"/>
        <color indexed="8"/>
        <rFont val="Starling Serif"/>
        <family val="1"/>
      </rPr>
      <t xml:space="preserve">, in Hunza also </t>
    </r>
    <r>
      <rPr>
        <i/>
        <sz val="11"/>
        <color indexed="8"/>
        <rFont val="Starling Serif"/>
        <family val="1"/>
      </rPr>
      <t>ɕiɕi</t>
    </r>
    <r>
      <rPr>
        <sz val="11"/>
        <color indexed="8"/>
        <rFont val="Starling Serif"/>
        <family val="1"/>
      </rPr>
      <t xml:space="preserve"> 'meat' (in children's speech). Quoted as Hunza, Nagar </t>
    </r>
    <r>
      <rPr>
        <i/>
        <sz val="11"/>
        <color indexed="8"/>
        <rFont val="Starling Serif"/>
        <family val="1"/>
      </rPr>
      <t>čʰʌp</t>
    </r>
    <r>
      <rPr>
        <sz val="11"/>
        <color indexed="8"/>
        <rFont val="Starling Serif"/>
        <family val="1"/>
      </rPr>
      <t xml:space="preserve"> in [Backstrom 1992: 250].</t>
    </r>
  </si>
  <si>
    <r>
      <t xml:space="preserve">Berger 1974: 149. X-class. Quoted as </t>
    </r>
    <r>
      <rPr>
        <i/>
        <sz val="11"/>
        <color indexed="8"/>
        <rFont val="Starling Serif"/>
        <family val="1"/>
      </rPr>
      <t>halˈʌnc</t>
    </r>
    <r>
      <rPr>
        <sz val="11"/>
        <color indexed="8"/>
        <rFont val="Starling Serif"/>
        <family val="1"/>
      </rPr>
      <t xml:space="preserve"> ~ </t>
    </r>
    <r>
      <rPr>
        <i/>
        <sz val="11"/>
        <color indexed="8"/>
        <rFont val="Starling Serif"/>
        <family val="1"/>
      </rPr>
      <t>halˈʌnz</t>
    </r>
    <r>
      <rPr>
        <sz val="11"/>
        <color indexed="8"/>
        <rFont val="Starling Serif"/>
        <family val="1"/>
      </rPr>
      <t xml:space="preserve"> in [Backstrom 1992: 246].</t>
    </r>
  </si>
  <si>
    <r>
      <t xml:space="preserve">Berger 1998: III, 187. Plural form: </t>
    </r>
    <r>
      <rPr>
        <i/>
        <sz val="11"/>
        <color indexed="8"/>
        <rFont val="Starling Serif"/>
        <family val="1"/>
      </rPr>
      <t>halˈanc-iʆo</t>
    </r>
    <r>
      <rPr>
        <sz val="11"/>
        <color indexed="8"/>
        <rFont val="Starling Serif"/>
        <family val="1"/>
      </rPr>
      <t xml:space="preserve">. Quoted as Hunza, Nagar </t>
    </r>
    <r>
      <rPr>
        <i/>
        <sz val="11"/>
        <color indexed="8"/>
        <rFont val="Starling Serif"/>
        <family val="1"/>
      </rPr>
      <t>halˈʌnc</t>
    </r>
    <r>
      <rPr>
        <sz val="11"/>
        <color indexed="8"/>
        <rFont val="Starling Serif"/>
        <family val="1"/>
      </rPr>
      <t xml:space="preserve"> in [Backstrom 1992: 246].</t>
    </r>
  </si>
  <si>
    <r>
      <t xml:space="preserve">Berger 1974: 139. Plural form: </t>
    </r>
    <r>
      <rPr>
        <i/>
        <sz val="11"/>
        <color indexed="8"/>
        <rFont val="Starling Serif"/>
        <family val="1"/>
      </rPr>
      <t>ɕiʂ-kˈo</t>
    </r>
    <r>
      <rPr>
        <sz val="11"/>
        <color indexed="8"/>
        <rFont val="Starling Serif"/>
        <family val="1"/>
      </rPr>
      <t xml:space="preserve">. Berger defines this word as a borrowing from Shina (Shina </t>
    </r>
    <r>
      <rPr>
        <i/>
        <sz val="11"/>
        <color indexed="8"/>
        <rFont val="Starling Serif"/>
        <family val="1"/>
      </rPr>
      <t>čʰĩːʂ</t>
    </r>
    <r>
      <rPr>
        <sz val="11"/>
        <color indexed="8"/>
        <rFont val="Starling Serif"/>
        <family val="1"/>
      </rPr>
      <t xml:space="preserve"> 'mountain'), but the Shina word has no reliable Indo-European or even Proto-Dardic etymology; hence, the reverse direction of borrowing is more probable.</t>
    </r>
  </si>
  <si>
    <r>
      <t xml:space="preserve">Berger 1998: III, 100. Plural form: </t>
    </r>
    <r>
      <rPr>
        <i/>
        <sz val="11"/>
        <color indexed="8"/>
        <rFont val="Starling Serif"/>
        <family val="1"/>
      </rPr>
      <t>ɕʰiʂ-kˈo</t>
    </r>
    <r>
      <rPr>
        <sz val="11"/>
        <color indexed="8"/>
        <rFont val="Starling Serif"/>
        <family val="1"/>
      </rPr>
      <t xml:space="preserve">. Meaning glossed as 'mountain, hill'. See notes on Yasin Burushaski. Cf. also </t>
    </r>
    <r>
      <rPr>
        <i/>
        <sz val="11"/>
        <color indexed="8"/>
        <rFont val="Starling Serif"/>
        <family val="1"/>
      </rPr>
      <t>ɕʰar</t>
    </r>
    <r>
      <rPr>
        <sz val="11"/>
        <color indexed="8"/>
        <rFont val="Starling Serif"/>
        <family val="1"/>
      </rPr>
      <t xml:space="preserve">, pl. </t>
    </r>
    <r>
      <rPr>
        <i/>
        <sz val="11"/>
        <color indexed="8"/>
        <rFont val="Starling Serif"/>
        <family val="1"/>
      </rPr>
      <t>ɕʰar-kˈo</t>
    </r>
    <r>
      <rPr>
        <sz val="11"/>
        <color indexed="8"/>
        <rFont val="Starling Serif"/>
        <family val="1"/>
      </rPr>
      <t xml:space="preserve"> 'cliff; rocky mountain' [Berger 1998: III, 97]; </t>
    </r>
    <r>
      <rPr>
        <i/>
        <sz val="11"/>
        <color indexed="8"/>
        <rFont val="Starling Serif"/>
        <family val="1"/>
      </rPr>
      <t>pahˈaaʈ</t>
    </r>
    <r>
      <rPr>
        <sz val="11"/>
        <color indexed="8"/>
        <rFont val="Starling Serif"/>
        <family val="1"/>
      </rPr>
      <t xml:space="preserve"> 'mountain' [Berger 1998: III, 310] (borrowed from Urdu).</t>
    </r>
  </si>
  <si>
    <r>
      <t xml:space="preserve">Berger 1974: 160. Plural form: </t>
    </r>
    <r>
      <rPr>
        <i/>
        <sz val="11"/>
        <color indexed="8"/>
        <rFont val="Starling Serif"/>
        <family val="1"/>
      </rPr>
      <t>=xˈat-iŋ</t>
    </r>
    <r>
      <rPr>
        <sz val="11"/>
        <color indexed="8"/>
        <rFont val="Starling Serif"/>
        <family val="1"/>
      </rPr>
      <t xml:space="preserve"> ~ </t>
    </r>
    <r>
      <rPr>
        <i/>
        <sz val="11"/>
        <color indexed="8"/>
        <rFont val="Starling Serif"/>
        <family val="1"/>
      </rPr>
      <t>=xat-ˈiŋ</t>
    </r>
    <r>
      <rPr>
        <sz val="11"/>
        <color indexed="8"/>
        <rFont val="Starling Serif"/>
        <family val="1"/>
      </rPr>
      <t xml:space="preserve">. Quoted as </t>
    </r>
    <r>
      <rPr>
        <i/>
        <sz val="11"/>
        <color indexed="8"/>
        <rFont val="Starling Serif"/>
        <family val="1"/>
      </rPr>
      <t>xʌt</t>
    </r>
    <r>
      <rPr>
        <sz val="11"/>
        <color indexed="8"/>
        <rFont val="Starling Serif"/>
        <family val="1"/>
      </rPr>
      <t xml:space="preserve"> ~ </t>
    </r>
    <r>
      <rPr>
        <i/>
        <sz val="11"/>
        <color indexed="8"/>
        <rFont val="Starling Serif"/>
        <family val="1"/>
      </rPr>
      <t>i=xˈʌt</t>
    </r>
    <r>
      <rPr>
        <sz val="11"/>
        <color indexed="8"/>
        <rFont val="Starling Serif"/>
        <family val="1"/>
      </rPr>
      <t xml:space="preserve"> in [Backstrom 1992: 244].</t>
    </r>
  </si>
  <si>
    <r>
      <t xml:space="preserve">Berger 1998: III, 354. Plural form: </t>
    </r>
    <r>
      <rPr>
        <i/>
        <sz val="11"/>
        <color indexed="8"/>
        <rFont val="Starling Serif"/>
        <family val="1"/>
      </rPr>
      <t>=qʰˈat-iŋ</t>
    </r>
    <r>
      <rPr>
        <sz val="11"/>
        <color indexed="8"/>
        <rFont val="Starling Serif"/>
        <family val="1"/>
      </rPr>
      <t xml:space="preserve">. Quoted as Hunza </t>
    </r>
    <r>
      <rPr>
        <i/>
        <sz val="11"/>
        <color indexed="8"/>
        <rFont val="Starling Serif"/>
        <family val="1"/>
      </rPr>
      <t>ʌ=kʰˈʌt</t>
    </r>
    <r>
      <rPr>
        <sz val="11"/>
        <color indexed="8"/>
        <rFont val="Starling Serif"/>
        <family val="1"/>
      </rPr>
      <t xml:space="preserve"> ~ </t>
    </r>
    <r>
      <rPr>
        <i/>
        <sz val="11"/>
        <color indexed="8"/>
        <rFont val="Starling Serif"/>
        <family val="1"/>
      </rPr>
      <t>i=xˈʌt</t>
    </r>
    <r>
      <rPr>
        <sz val="11"/>
        <color indexed="8"/>
        <rFont val="Starling Serif"/>
        <family val="1"/>
      </rPr>
      <t xml:space="preserve"> ~ </t>
    </r>
    <r>
      <rPr>
        <i/>
        <sz val="11"/>
        <color indexed="8"/>
        <rFont val="Starling Serif"/>
        <family val="1"/>
      </rPr>
      <t>i=qʰˈʌt</t>
    </r>
    <r>
      <rPr>
        <sz val="11"/>
        <color indexed="8"/>
        <rFont val="Starling Serif"/>
        <family val="1"/>
      </rPr>
      <t xml:space="preserve"> ~ </t>
    </r>
    <r>
      <rPr>
        <i/>
        <sz val="11"/>
        <color indexed="8"/>
        <rFont val="Starling Serif"/>
        <family val="1"/>
      </rPr>
      <t>i=qʰˈat</t>
    </r>
    <r>
      <rPr>
        <sz val="11"/>
        <color indexed="8"/>
        <rFont val="Starling Serif"/>
        <family val="1"/>
      </rPr>
      <t xml:space="preserve"> ~ </t>
    </r>
    <r>
      <rPr>
        <i/>
        <sz val="11"/>
        <color indexed="8"/>
        <rFont val="Starling Serif"/>
        <family val="1"/>
      </rPr>
      <t>ʌ=qʰˈʌt</t>
    </r>
    <r>
      <rPr>
        <sz val="11"/>
        <color indexed="8"/>
        <rFont val="Starling Serif"/>
        <family val="1"/>
      </rPr>
      <t xml:space="preserve">, Nagar </t>
    </r>
    <r>
      <rPr>
        <i/>
        <sz val="11"/>
        <color indexed="8"/>
        <rFont val="Starling Serif"/>
        <family val="1"/>
      </rPr>
      <t>i=qʰˈʌt</t>
    </r>
    <r>
      <rPr>
        <sz val="11"/>
        <color indexed="8"/>
        <rFont val="Starling Serif"/>
        <family val="1"/>
      </rPr>
      <t xml:space="preserve"> ~ </t>
    </r>
    <r>
      <rPr>
        <i/>
        <sz val="11"/>
        <color indexed="8"/>
        <rFont val="Starling Serif"/>
        <family val="1"/>
      </rPr>
      <t>ı=qʰˈʌt</t>
    </r>
    <r>
      <rPr>
        <sz val="11"/>
        <color indexed="8"/>
        <rFont val="Starling Serif"/>
        <family val="1"/>
      </rPr>
      <t xml:space="preserve"> in [Backstrom 1992: 244].</t>
    </r>
  </si>
  <si>
    <r>
      <t xml:space="preserve">Berger 1974: 187. Plural form: </t>
    </r>
    <r>
      <rPr>
        <i/>
        <sz val="11"/>
        <color indexed="8"/>
        <rFont val="Starling Serif"/>
        <family val="1"/>
      </rPr>
      <t>=yˈek-iŋ</t>
    </r>
    <r>
      <rPr>
        <sz val="11"/>
        <color indexed="8"/>
        <rFont val="Starling Serif"/>
        <family val="1"/>
      </rPr>
      <t xml:space="preserve"> ~ </t>
    </r>
    <r>
      <rPr>
        <i/>
        <sz val="11"/>
        <color indexed="8"/>
        <rFont val="Starling Serif"/>
        <family val="1"/>
      </rPr>
      <t>=yˈek-iɕiŋ</t>
    </r>
    <r>
      <rPr>
        <sz val="11"/>
        <color indexed="8"/>
        <rFont val="Starling Serif"/>
        <family val="1"/>
      </rPr>
      <t xml:space="preserve">. Quoted as </t>
    </r>
    <r>
      <rPr>
        <i/>
        <sz val="11"/>
        <color indexed="8"/>
        <rFont val="Starling Serif"/>
        <family val="1"/>
      </rPr>
      <t>yık</t>
    </r>
    <r>
      <rPr>
        <sz val="11"/>
        <color indexed="8"/>
        <rFont val="Starling Serif"/>
        <family val="1"/>
      </rPr>
      <t xml:space="preserve"> in [Backstrom 1992: 251].</t>
    </r>
  </si>
  <si>
    <r>
      <t xml:space="preserve">Berger 1998: III, 211. Plural form: </t>
    </r>
    <r>
      <rPr>
        <i/>
        <sz val="11"/>
        <color indexed="8"/>
        <rFont val="Starling Serif"/>
        <family val="1"/>
      </rPr>
      <t>=iɕ-iŋ</t>
    </r>
    <r>
      <rPr>
        <sz val="11"/>
        <color indexed="8"/>
        <rFont val="Starling Serif"/>
        <family val="1"/>
      </rPr>
      <t xml:space="preserve">. Quoted as Hunza, Nagar </t>
    </r>
    <r>
      <rPr>
        <i/>
        <sz val="11"/>
        <color indexed="8"/>
        <rFont val="Starling Serif"/>
        <family val="1"/>
      </rPr>
      <t>i=ˈik</t>
    </r>
    <r>
      <rPr>
        <sz val="11"/>
        <color indexed="8"/>
        <rFont val="Starling Serif"/>
        <family val="1"/>
      </rPr>
      <t xml:space="preserve"> in [Backstrom 1992: 251].</t>
    </r>
  </si>
  <si>
    <r>
      <t xml:space="preserve">Berger 1974: 178. Plural form: </t>
    </r>
    <r>
      <rPr>
        <i/>
        <sz val="11"/>
        <color indexed="8"/>
        <rFont val="Starling Serif"/>
        <family val="1"/>
      </rPr>
      <t>=ʂ-mu</t>
    </r>
    <r>
      <rPr>
        <sz val="11"/>
        <color indexed="8"/>
        <rFont val="Starling Serif"/>
        <family val="1"/>
      </rPr>
      <t>. Polysemy: 'neck / throat'.</t>
    </r>
  </si>
  <si>
    <r>
      <t xml:space="preserve">Berger 1998: III, 402. Plural form: </t>
    </r>
    <r>
      <rPr>
        <i/>
        <sz val="11"/>
        <color indexed="8"/>
        <rFont val="Starling Serif"/>
        <family val="1"/>
      </rPr>
      <t>=ʂ-umuc</t>
    </r>
    <r>
      <rPr>
        <sz val="11"/>
        <color indexed="8"/>
        <rFont val="Starling Serif"/>
        <family val="1"/>
      </rPr>
      <t xml:space="preserve">. Polysemy: 'neck / nape'. Distinct from </t>
    </r>
    <r>
      <rPr>
        <i/>
        <sz val="11"/>
        <color indexed="8"/>
        <rFont val="Starling Serif"/>
        <family val="1"/>
      </rPr>
      <t>buk</t>
    </r>
    <r>
      <rPr>
        <sz val="11"/>
        <color indexed="8"/>
        <rFont val="Starling Serif"/>
        <family val="1"/>
      </rPr>
      <t xml:space="preserve"> 'throat, front part of neck; neck in general' [Berger 1998: III, 61].</t>
    </r>
  </si>
  <si>
    <r>
      <t xml:space="preserve">Berger 1974: 183. Plural form: </t>
    </r>
    <r>
      <rPr>
        <i/>
        <sz val="11"/>
        <color indexed="8"/>
        <rFont val="Starling Serif"/>
        <family val="1"/>
      </rPr>
      <t>tʰuˈa</t>
    </r>
    <r>
      <rPr>
        <sz val="11"/>
        <color indexed="8"/>
        <rFont val="Starling Serif"/>
        <family val="1"/>
      </rPr>
      <t xml:space="preserve">. Polysemy: 'new / fresh'. Secondary synonym: </t>
    </r>
    <r>
      <rPr>
        <i/>
        <sz val="11"/>
        <color indexed="8"/>
        <rFont val="Starling Serif"/>
        <family val="1"/>
      </rPr>
      <t>hasˈil</t>
    </r>
    <r>
      <rPr>
        <sz val="11"/>
        <color indexed="8"/>
        <rFont val="Starling Serif"/>
        <family val="1"/>
      </rPr>
      <t xml:space="preserve"> 'real, new, fresh' (borrowed from Urdu). Quoted as </t>
    </r>
    <r>
      <rPr>
        <i/>
        <sz val="11"/>
        <color indexed="8"/>
        <rFont val="Starling Serif"/>
        <family val="1"/>
      </rPr>
      <t>tʰoʂ</t>
    </r>
    <r>
      <rPr>
        <sz val="11"/>
        <color indexed="8"/>
        <rFont val="Starling Serif"/>
        <family val="1"/>
      </rPr>
      <t xml:space="preserve"> in [Backstrom 1992: 254].</t>
    </r>
  </si>
  <si>
    <r>
      <t xml:space="preserve">Berger 1998: III, 441. Plural form: </t>
    </r>
    <r>
      <rPr>
        <i/>
        <sz val="11"/>
        <color indexed="8"/>
        <rFont val="Starling Serif"/>
        <family val="1"/>
      </rPr>
      <t>tʰuˈaa-ŋ</t>
    </r>
    <r>
      <rPr>
        <sz val="11"/>
        <color indexed="8"/>
        <rFont val="Starling Serif"/>
        <family val="1"/>
      </rPr>
      <t xml:space="preserve"> ~ </t>
    </r>
    <r>
      <rPr>
        <i/>
        <sz val="11"/>
        <color indexed="8"/>
        <rFont val="Starling Serif"/>
        <family val="1"/>
      </rPr>
      <t>tʰuˈaa-nc</t>
    </r>
    <r>
      <rPr>
        <sz val="11"/>
        <color indexed="8"/>
        <rFont val="Starling Serif"/>
        <family val="1"/>
      </rPr>
      <t xml:space="preserve"> [Berger 1998: III, 441]. Polysemy: 'new / fresh'. Cf. also </t>
    </r>
    <r>
      <rPr>
        <i/>
        <sz val="11"/>
        <color indexed="8"/>
        <rFont val="Starling Serif"/>
        <family val="1"/>
      </rPr>
      <t>taazˈa</t>
    </r>
    <r>
      <rPr>
        <sz val="11"/>
        <color indexed="8"/>
        <rFont val="Starling Serif"/>
        <family val="1"/>
      </rPr>
      <t xml:space="preserve">, with polysemy: 'fresh / new / healthy' [Berger 1998: III, 414], borrowed from Urdu </t>
    </r>
    <r>
      <rPr>
        <i/>
        <sz val="11"/>
        <color indexed="8"/>
        <rFont val="Starling Serif"/>
        <family val="1"/>
      </rPr>
      <t>taːzah</t>
    </r>
    <r>
      <rPr>
        <sz val="11"/>
        <color indexed="8"/>
        <rFont val="Starling Serif"/>
        <family val="1"/>
      </rPr>
      <t xml:space="preserve">; this word seems less statistically frequent, especially in the meaning 'new'. Quoted as Hunza, Nagar </t>
    </r>
    <r>
      <rPr>
        <i/>
        <sz val="11"/>
        <color indexed="8"/>
        <rFont val="Starling Serif"/>
        <family val="1"/>
      </rPr>
      <t>tʰoʂ</t>
    </r>
    <r>
      <rPr>
        <sz val="11"/>
        <color indexed="8"/>
        <rFont val="Starling Serif"/>
        <family val="1"/>
      </rPr>
      <t xml:space="preserve"> in [Backstrom 1992: 254].</t>
    </r>
  </si>
  <si>
    <r>
      <t xml:space="preserve">Berger 1974: 183. Plural form: </t>
    </r>
    <r>
      <rPr>
        <i/>
        <sz val="11"/>
        <color indexed="8"/>
        <rFont val="Starling Serif"/>
        <family val="1"/>
      </rPr>
      <t>tʰap-ˈiŋ</t>
    </r>
    <r>
      <rPr>
        <sz val="11"/>
        <color indexed="8"/>
        <rFont val="Starling Serif"/>
        <family val="1"/>
      </rPr>
      <t xml:space="preserve">. Polysemy: 'night / dark'. Quoted as </t>
    </r>
    <r>
      <rPr>
        <i/>
        <sz val="11"/>
        <color indexed="8"/>
        <rFont val="Starling Serif"/>
        <family val="1"/>
      </rPr>
      <t>tʰʌp</t>
    </r>
    <r>
      <rPr>
        <sz val="11"/>
        <color indexed="8"/>
        <rFont val="Starling Serif"/>
        <family val="1"/>
      </rPr>
      <t xml:space="preserve"> in [Backstrom 1992: 253].</t>
    </r>
  </si>
  <si>
    <r>
      <t xml:space="preserve">Berger 1998: III, 437. Plural form: </t>
    </r>
    <r>
      <rPr>
        <i/>
        <sz val="11"/>
        <color indexed="8"/>
        <rFont val="Starling Serif"/>
        <family val="1"/>
      </rPr>
      <t>tʰap-ˈiɕaŋ</t>
    </r>
    <r>
      <rPr>
        <sz val="11"/>
        <color indexed="8"/>
        <rFont val="Starling Serif"/>
        <family val="1"/>
      </rPr>
      <t xml:space="preserve"> (Hunza), </t>
    </r>
    <r>
      <rPr>
        <i/>
        <sz val="11"/>
        <color indexed="8"/>
        <rFont val="Starling Serif"/>
        <family val="1"/>
      </rPr>
      <t>tʰap-ˈiŋ</t>
    </r>
    <r>
      <rPr>
        <sz val="11"/>
        <color indexed="8"/>
        <rFont val="Starling Serif"/>
        <family val="1"/>
      </rPr>
      <t xml:space="preserve"> (Nagar). Quoted as Hunza, Nagar </t>
    </r>
    <r>
      <rPr>
        <i/>
        <sz val="11"/>
        <color indexed="8"/>
        <rFont val="Starling Serif"/>
        <family val="1"/>
      </rPr>
      <t>tʰʌp</t>
    </r>
    <r>
      <rPr>
        <sz val="11"/>
        <color indexed="8"/>
        <rFont val="Starling Serif"/>
        <family val="1"/>
      </rPr>
      <t xml:space="preserve"> in [Backstrom 1992: 253].</t>
    </r>
  </si>
  <si>
    <r>
      <t xml:space="preserve">Berger 1974: 166. Plural form: </t>
    </r>
    <r>
      <rPr>
        <i/>
        <sz val="11"/>
        <color indexed="8"/>
        <rFont val="Starling Serif"/>
        <family val="1"/>
      </rPr>
      <t>=muʆ-mu</t>
    </r>
    <r>
      <rPr>
        <sz val="11"/>
        <color indexed="8"/>
        <rFont val="Starling Serif"/>
        <family val="1"/>
      </rPr>
      <t xml:space="preserve">. Polysemy: 'nose / snot / edge' (in the meaning 'edge', the word is used without possessive prefixes). Quoted as </t>
    </r>
    <r>
      <rPr>
        <i/>
        <sz val="11"/>
        <color indexed="8"/>
        <rFont val="Starling Serif"/>
        <family val="1"/>
      </rPr>
      <t>muš</t>
    </r>
    <r>
      <rPr>
        <sz val="11"/>
        <color indexed="8"/>
        <rFont val="Starling Serif"/>
        <family val="1"/>
      </rPr>
      <t xml:space="preserve"> in [Backstrom 1992: 244].</t>
    </r>
  </si>
  <si>
    <r>
      <t xml:space="preserve">Berger 1998: III, 294. Plural form: </t>
    </r>
    <r>
      <rPr>
        <i/>
        <sz val="11"/>
        <color indexed="8"/>
        <rFont val="Starling Serif"/>
        <family val="1"/>
      </rPr>
      <t>=mupu-yanc</t>
    </r>
    <r>
      <rPr>
        <sz val="11"/>
        <color indexed="8"/>
        <rFont val="Starling Serif"/>
        <family val="1"/>
      </rPr>
      <t xml:space="preserve">. Berger is probably correct in identifying the first part of this compound as equal with </t>
    </r>
    <r>
      <rPr>
        <i/>
        <sz val="11"/>
        <color indexed="8"/>
        <rFont val="Starling Serif"/>
        <family val="1"/>
      </rPr>
      <t>muʆ</t>
    </r>
    <r>
      <rPr>
        <sz val="11"/>
        <color indexed="8"/>
        <rFont val="Starling Serif"/>
        <family val="1"/>
      </rPr>
      <t xml:space="preserve"> 'end, edge' [Berger 1998: III, 295], but his attempt to analyze the second part as a reflex of </t>
    </r>
    <r>
      <rPr>
        <i/>
        <sz val="11"/>
        <color indexed="8"/>
        <rFont val="Starling Serif"/>
        <family val="1"/>
      </rPr>
      <t>baʈ</t>
    </r>
    <r>
      <rPr>
        <sz val="11"/>
        <color indexed="8"/>
        <rFont val="Starling Serif"/>
        <family val="1"/>
      </rPr>
      <t xml:space="preserve"> 'skin' [Berger 1998: III, 44] cannot be taken seriously. Quoted as Hunza </t>
    </r>
    <r>
      <rPr>
        <i/>
        <sz val="11"/>
        <color indexed="8"/>
        <rFont val="Starling Serif"/>
        <family val="1"/>
      </rPr>
      <t>i=mˈupuʂ</t>
    </r>
    <r>
      <rPr>
        <sz val="11"/>
        <color indexed="8"/>
        <rFont val="Starling Serif"/>
        <family val="1"/>
      </rPr>
      <t xml:space="preserve">, Nagar </t>
    </r>
    <r>
      <rPr>
        <i/>
        <sz val="11"/>
        <color indexed="8"/>
        <rFont val="Starling Serif"/>
        <family val="1"/>
      </rPr>
      <t>i=mˈupʋʂ</t>
    </r>
    <r>
      <rPr>
        <sz val="11"/>
        <color indexed="8"/>
        <rFont val="Starling Serif"/>
        <family val="1"/>
      </rPr>
      <t xml:space="preserve"> in [Backstrom 1992: 244].</t>
    </r>
  </si>
  <si>
    <r>
      <t xml:space="preserve">Berger 1974: 33, 129. This basic negation functions as a verbal prefix; the fully accented form </t>
    </r>
    <r>
      <rPr>
        <i/>
        <sz val="11"/>
        <color indexed="8"/>
        <rFont val="Starling Serif"/>
        <family val="1"/>
      </rPr>
      <t>aˈi-</t>
    </r>
    <r>
      <rPr>
        <sz val="11"/>
        <color indexed="8"/>
        <rFont val="Starling Serif"/>
        <family val="1"/>
      </rPr>
      <t xml:space="preserve"> is analyzed by Berger as the default variant, while the others are contracted variants, usually determined by the vocalic onsets of the verbal stem.</t>
    </r>
  </si>
  <si>
    <r>
      <t xml:space="preserve">Berger 1998: I, 106; III, 9. Verbal prefix of negation, encountered before (voiced) stops; represented by the variant </t>
    </r>
    <r>
      <rPr>
        <i/>
        <sz val="11"/>
        <color indexed="8"/>
        <rFont val="Starling Serif"/>
        <family val="1"/>
      </rPr>
      <t>oˈo-</t>
    </r>
    <r>
      <rPr>
        <sz val="11"/>
        <color indexed="8"/>
        <rFont val="Starling Serif"/>
        <family val="1"/>
      </rPr>
      <t xml:space="preserve"> in other forms.</t>
    </r>
  </si>
  <si>
    <r>
      <t xml:space="preserve">Berger 1974: 151. Actual forms of the stem depend on the class: h-class = </t>
    </r>
    <r>
      <rPr>
        <i/>
        <sz val="11"/>
        <color indexed="8"/>
        <rFont val="Starling Serif"/>
        <family val="1"/>
      </rPr>
      <t>hen</t>
    </r>
    <r>
      <rPr>
        <sz val="11"/>
        <color indexed="8"/>
        <rFont val="Starling Serif"/>
        <family val="1"/>
      </rPr>
      <t xml:space="preserve">, x-class and y-class = </t>
    </r>
    <r>
      <rPr>
        <i/>
        <sz val="11"/>
        <color indexed="8"/>
        <rFont val="Starling Serif"/>
        <family val="1"/>
      </rPr>
      <t>han</t>
    </r>
    <r>
      <rPr>
        <sz val="11"/>
        <color indexed="8"/>
        <rFont val="Starling Serif"/>
        <family val="1"/>
      </rPr>
      <t xml:space="preserve">, z-class = </t>
    </r>
    <r>
      <rPr>
        <i/>
        <sz val="11"/>
        <color indexed="8"/>
        <rFont val="Starling Serif"/>
        <family val="1"/>
      </rPr>
      <t>hek</t>
    </r>
    <r>
      <rPr>
        <sz val="11"/>
        <color indexed="8"/>
        <rFont val="Starling Serif"/>
        <family val="1"/>
      </rPr>
      <t xml:space="preserve">. The most typical root allomorph is therefore established as </t>
    </r>
    <r>
      <rPr>
        <i/>
        <sz val="11"/>
        <color indexed="8"/>
        <rFont val="Starling Serif"/>
        <family val="1"/>
      </rPr>
      <t>he-</t>
    </r>
    <r>
      <rPr>
        <sz val="11"/>
        <color indexed="8"/>
        <rFont val="Starling Serif"/>
        <family val="1"/>
      </rPr>
      <t xml:space="preserve">. Quoted as </t>
    </r>
    <r>
      <rPr>
        <i/>
        <sz val="11"/>
        <color indexed="8"/>
        <rFont val="Starling Serif"/>
        <family val="1"/>
      </rPr>
      <t>hʌn</t>
    </r>
    <r>
      <rPr>
        <sz val="11"/>
        <color indexed="8"/>
        <rFont val="Starling Serif"/>
        <family val="1"/>
      </rPr>
      <t xml:space="preserve"> in [Backstrom 1992: 255].</t>
    </r>
  </si>
  <si>
    <r>
      <t xml:space="preserve">Berger 1998: I, 100. Actual forms of the stem depend on the class: h-class = </t>
    </r>
    <r>
      <rPr>
        <i/>
        <sz val="11"/>
        <color indexed="8"/>
        <rFont val="Starling Serif"/>
        <family val="1"/>
      </rPr>
      <t>hin</t>
    </r>
    <r>
      <rPr>
        <sz val="11"/>
        <color indexed="8"/>
        <rFont val="Starling Serif"/>
        <family val="1"/>
      </rPr>
      <t xml:space="preserve">, x-class and y-class = </t>
    </r>
    <r>
      <rPr>
        <i/>
        <sz val="11"/>
        <color indexed="8"/>
        <rFont val="Starling Serif"/>
        <family val="1"/>
      </rPr>
      <t>han</t>
    </r>
    <r>
      <rPr>
        <sz val="11"/>
        <color indexed="8"/>
        <rFont val="Starling Serif"/>
        <family val="1"/>
      </rPr>
      <t xml:space="preserve">, z-class = </t>
    </r>
    <r>
      <rPr>
        <i/>
        <sz val="11"/>
        <color indexed="8"/>
        <rFont val="Starling Serif"/>
        <family val="1"/>
      </rPr>
      <t>hik</t>
    </r>
    <r>
      <rPr>
        <sz val="11"/>
        <color indexed="8"/>
        <rFont val="Starling Serif"/>
        <family val="1"/>
      </rPr>
      <t xml:space="preserve"> (</t>
    </r>
    <r>
      <rPr>
        <i/>
        <sz val="11"/>
        <color indexed="8"/>
        <rFont val="Starling Serif"/>
        <family val="1"/>
      </rPr>
      <t>hi-</t>
    </r>
    <r>
      <rPr>
        <sz val="11"/>
        <color indexed="8"/>
        <rFont val="Starling Serif"/>
        <family val="1"/>
      </rPr>
      <t xml:space="preserve"> in complex forms). The most typical root allomorph is therefore established as </t>
    </r>
    <r>
      <rPr>
        <i/>
        <sz val="11"/>
        <color indexed="8"/>
        <rFont val="Starling Serif"/>
        <family val="1"/>
      </rPr>
      <t>hi-</t>
    </r>
    <r>
      <rPr>
        <sz val="11"/>
        <color indexed="8"/>
        <rFont val="Starling Serif"/>
        <family val="1"/>
      </rPr>
      <t xml:space="preserve">. Quoted as Hunza, Nagar </t>
    </r>
    <r>
      <rPr>
        <i/>
        <sz val="11"/>
        <color indexed="8"/>
        <rFont val="Starling Serif"/>
        <family val="1"/>
      </rPr>
      <t>hʌn</t>
    </r>
    <r>
      <rPr>
        <sz val="11"/>
        <color indexed="8"/>
        <rFont val="Starling Serif"/>
        <family val="1"/>
      </rPr>
      <t xml:space="preserve"> in [Backstrom 1992: 255].</t>
    </r>
  </si>
  <si>
    <r>
      <t xml:space="preserve">Berger 1974: 175. Plural form: </t>
    </r>
    <r>
      <rPr>
        <i/>
        <sz val="11"/>
        <color indexed="8"/>
        <rFont val="Starling Serif"/>
        <family val="1"/>
      </rPr>
      <t>ses-ek</t>
    </r>
    <r>
      <rPr>
        <sz val="11"/>
        <color indexed="8"/>
        <rFont val="Starling Serif"/>
        <family val="1"/>
      </rPr>
      <t xml:space="preserve">. The form is glossed in Berger's dictionary under the meaning 'people', whereas the sg. meaning 'man (human being)' corresponds to the Urdu (ultimately Arabic) borrowing </t>
    </r>
    <r>
      <rPr>
        <i/>
        <sz val="11"/>
        <color indexed="8"/>
        <rFont val="Starling Serif"/>
        <family val="1"/>
      </rPr>
      <t>aːdˈem</t>
    </r>
    <r>
      <rPr>
        <sz val="11"/>
        <color indexed="8"/>
        <rFont val="Starling Serif"/>
        <family val="1"/>
      </rPr>
      <t xml:space="preserve"> [Berger 1974: 129]; cf., however, </t>
    </r>
    <r>
      <rPr>
        <i/>
        <sz val="11"/>
        <color indexed="8"/>
        <rFont val="Starling Serif"/>
        <family val="1"/>
      </rPr>
      <t>hen sˈes-en</t>
    </r>
    <r>
      <rPr>
        <sz val="11"/>
        <color indexed="8"/>
        <rFont val="Starling Serif"/>
        <family val="1"/>
      </rPr>
      <t xml:space="preserve"> 'one person', indicating that the root </t>
    </r>
    <r>
      <rPr>
        <i/>
        <sz val="11"/>
        <color indexed="8"/>
        <rFont val="Starling Serif"/>
        <family val="1"/>
      </rPr>
      <t>ses-</t>
    </r>
    <r>
      <rPr>
        <sz val="11"/>
        <color indexed="8"/>
        <rFont val="Starling Serif"/>
        <family val="1"/>
      </rPr>
      <t xml:space="preserve"> is clearly usable in the sg. number as well.</t>
    </r>
  </si>
  <si>
    <r>
      <t xml:space="preserve">Berger 1998: III, 380. This h-class form generally has a collective meaning ('people'); the singular </t>
    </r>
    <r>
      <rPr>
        <i/>
        <sz val="11"/>
        <color indexed="8"/>
        <rFont val="Starling Serif"/>
        <family val="1"/>
      </rPr>
      <t>sˈis-an</t>
    </r>
    <r>
      <rPr>
        <sz val="11"/>
        <color indexed="8"/>
        <rFont val="Starling Serif"/>
        <family val="1"/>
      </rPr>
      <t xml:space="preserve"> 'man, person' is formed from the same root. Several other words are also attested in the dictionary with the meaning 'person', all of them borrowings: </t>
    </r>
    <r>
      <rPr>
        <i/>
        <sz val="11"/>
        <color indexed="8"/>
        <rFont val="Starling Serif"/>
        <family val="1"/>
      </rPr>
      <t>bandˈa</t>
    </r>
    <r>
      <rPr>
        <sz val="11"/>
        <color indexed="8"/>
        <rFont val="Starling Serif"/>
        <family val="1"/>
      </rPr>
      <t xml:space="preserve"> [Berger 1998: III, 36] (from Urdu), </t>
    </r>
    <r>
      <rPr>
        <i/>
        <sz val="11"/>
        <color indexed="8"/>
        <rFont val="Starling Serif"/>
        <family val="1"/>
      </rPr>
      <t>insˈaan</t>
    </r>
    <r>
      <rPr>
        <sz val="11"/>
        <color indexed="8"/>
        <rFont val="Starling Serif"/>
        <family val="1"/>
      </rPr>
      <t xml:space="preserve"> [Berger 1998: III, 214] (from Urdu, ultimately from Arabic). It is not clear which of these words has a more "basic" function in modern dialects.</t>
    </r>
  </si>
  <si>
    <r>
      <t xml:space="preserve">Berger 1974: 150. Plural form: </t>
    </r>
    <r>
      <rPr>
        <i/>
        <sz val="11"/>
        <color indexed="8"/>
        <rFont val="Starling Serif"/>
        <family val="1"/>
      </rPr>
      <t>harˈalt-iŋ</t>
    </r>
    <r>
      <rPr>
        <sz val="11"/>
        <color indexed="8"/>
        <rFont val="Starling Serif"/>
        <family val="1"/>
      </rPr>
      <t xml:space="preserve">. Polysemy: 'rain / rainclouds' (see under 'cloud'). Secondary synonym: </t>
    </r>
    <r>
      <rPr>
        <i/>
        <sz val="11"/>
        <color indexed="8"/>
        <rFont val="Starling Serif"/>
        <family val="1"/>
      </rPr>
      <t>daˈu</t>
    </r>
    <r>
      <rPr>
        <sz val="11"/>
        <color indexed="8"/>
        <rFont val="Starling Serif"/>
        <family val="1"/>
      </rPr>
      <t xml:space="preserve"> 'rain' [Berger 1974: 141] - the difference between these two words is unknown, but only </t>
    </r>
    <r>
      <rPr>
        <i/>
        <sz val="11"/>
        <color indexed="8"/>
        <rFont val="Starling Serif"/>
        <family val="1"/>
      </rPr>
      <t>harˈalt</t>
    </r>
    <r>
      <rPr>
        <sz val="11"/>
        <color indexed="8"/>
        <rFont val="Starling Serif"/>
        <family val="1"/>
      </rPr>
      <t xml:space="preserve"> has external connections. Entirely different word listed under the meaning 'rain' in [Backstrom 1992: 247]: </t>
    </r>
    <r>
      <rPr>
        <i/>
        <sz val="11"/>
        <color indexed="8"/>
        <rFont val="Starling Serif"/>
        <family val="1"/>
      </rPr>
      <t>diyˈaarč</t>
    </r>
    <r>
      <rPr>
        <sz val="11"/>
        <color indexed="8"/>
        <rFont val="Starling Serif"/>
        <family val="1"/>
      </rPr>
      <t xml:space="preserve"> ~ </t>
    </r>
    <r>
      <rPr>
        <i/>
        <sz val="11"/>
        <color indexed="8"/>
        <rFont val="Starling Serif"/>
        <family val="1"/>
      </rPr>
      <t>diˈyaarč-um</t>
    </r>
    <r>
      <rPr>
        <sz val="11"/>
        <color indexed="8"/>
        <rFont val="Starling Serif"/>
        <family val="1"/>
      </rPr>
      <t xml:space="preserve"> (no parallels in Berger's data; etymologically obscure).</t>
    </r>
  </si>
  <si>
    <r>
      <t xml:space="preserve">Berger 1998: III, 192. Plural form: </t>
    </r>
    <r>
      <rPr>
        <i/>
        <sz val="11"/>
        <color indexed="8"/>
        <rFont val="Starling Serif"/>
        <family val="1"/>
      </rPr>
      <t>harˈalt-iŋ</t>
    </r>
    <r>
      <rPr>
        <sz val="11"/>
        <color indexed="8"/>
        <rFont val="Starling Serif"/>
        <family val="1"/>
      </rPr>
      <t xml:space="preserve">. Polysemy: 'rain / rainclouds'. Quoted as Hunza </t>
    </r>
    <r>
      <rPr>
        <i/>
        <sz val="11"/>
        <color indexed="8"/>
        <rFont val="Starling Serif"/>
        <family val="1"/>
      </rPr>
      <t>harˈalt</t>
    </r>
    <r>
      <rPr>
        <sz val="11"/>
        <color indexed="8"/>
        <rFont val="Starling Serif"/>
        <family val="1"/>
      </rPr>
      <t xml:space="preserve"> ~ </t>
    </r>
    <r>
      <rPr>
        <i/>
        <sz val="11"/>
        <color indexed="8"/>
        <rFont val="Starling Serif"/>
        <family val="1"/>
      </rPr>
      <t>harˈʌlt</t>
    </r>
    <r>
      <rPr>
        <sz val="11"/>
        <color indexed="8"/>
        <rFont val="Starling Serif"/>
        <family val="1"/>
      </rPr>
      <t xml:space="preserve">, Nagar </t>
    </r>
    <r>
      <rPr>
        <i/>
        <sz val="11"/>
        <color indexed="8"/>
        <rFont val="Starling Serif"/>
        <family val="1"/>
      </rPr>
      <t>harˈʌlt</t>
    </r>
    <r>
      <rPr>
        <sz val="11"/>
        <color indexed="8"/>
        <rFont val="Starling Serif"/>
        <family val="1"/>
      </rPr>
      <t xml:space="preserve"> in [Backstrom 1992: 247].</t>
    </r>
  </si>
  <si>
    <r>
      <t xml:space="preserve">Berger 1974: 132. Quoted as </t>
    </r>
    <r>
      <rPr>
        <i/>
        <sz val="11"/>
        <color indexed="8"/>
        <rFont val="Starling Serif"/>
        <family val="1"/>
      </rPr>
      <t>bˈaard-um</t>
    </r>
    <r>
      <rPr>
        <sz val="11"/>
        <color indexed="8"/>
        <rFont val="Starling Serif"/>
        <family val="1"/>
      </rPr>
      <t xml:space="preserve"> in [Backstrom 1992: 255].</t>
    </r>
  </si>
  <si>
    <r>
      <t xml:space="preserve">Berger 1998: III, 27. Quoted as Hunza, Nagar </t>
    </r>
    <r>
      <rPr>
        <i/>
        <sz val="11"/>
        <color indexed="8"/>
        <rFont val="Starling Serif"/>
        <family val="1"/>
      </rPr>
      <t>bˈaard-um</t>
    </r>
    <r>
      <rPr>
        <sz val="11"/>
        <color indexed="8"/>
        <rFont val="Starling Serif"/>
        <family val="1"/>
      </rPr>
      <t xml:space="preserve"> in [Backstrom 1992: 255].</t>
    </r>
  </si>
  <si>
    <r>
      <t xml:space="preserve">Berger 1974: 144. Plural form: </t>
    </r>
    <r>
      <rPr>
        <i/>
        <sz val="11"/>
        <color indexed="8"/>
        <rFont val="Starling Serif"/>
        <family val="1"/>
      </rPr>
      <t>gan-ˈiŋ</t>
    </r>
    <r>
      <rPr>
        <sz val="11"/>
        <color indexed="8"/>
        <rFont val="Starling Serif"/>
        <family val="1"/>
      </rPr>
      <t xml:space="preserve">. Polysemy: 'way / path'. Quoted as </t>
    </r>
    <r>
      <rPr>
        <i/>
        <sz val="11"/>
        <color indexed="8"/>
        <rFont val="Starling Serif"/>
        <family val="1"/>
      </rPr>
      <t>gʌn</t>
    </r>
    <r>
      <rPr>
        <sz val="11"/>
        <color indexed="8"/>
        <rFont val="Starling Serif"/>
        <family val="1"/>
      </rPr>
      <t xml:space="preserve"> in [Backstrom 1992: 247].</t>
    </r>
  </si>
  <si>
    <r>
      <t xml:space="preserve">Berger 1998: III, 145. Plural form: </t>
    </r>
    <r>
      <rPr>
        <i/>
        <sz val="11"/>
        <color indexed="8"/>
        <rFont val="Starling Serif"/>
        <family val="1"/>
      </rPr>
      <t>gan-ˈeŋ</t>
    </r>
    <r>
      <rPr>
        <sz val="11"/>
        <color indexed="8"/>
        <rFont val="Starling Serif"/>
        <family val="1"/>
      </rPr>
      <t xml:space="preserve"> (also </t>
    </r>
    <r>
      <rPr>
        <i/>
        <sz val="11"/>
        <color indexed="8"/>
        <rFont val="Starling Serif"/>
        <family val="1"/>
      </rPr>
      <t>gan-ˈiŋ</t>
    </r>
    <r>
      <rPr>
        <sz val="11"/>
        <color indexed="8"/>
        <rFont val="Starling Serif"/>
        <family val="1"/>
      </rPr>
      <t xml:space="preserve"> in Hunza). Quoted as Hunza, Nagar </t>
    </r>
    <r>
      <rPr>
        <i/>
        <sz val="11"/>
        <color indexed="8"/>
        <rFont val="Starling Serif"/>
        <family val="1"/>
      </rPr>
      <t>gʌn</t>
    </r>
    <r>
      <rPr>
        <sz val="11"/>
        <color indexed="8"/>
        <rFont val="Starling Serif"/>
        <family val="1"/>
      </rPr>
      <t xml:space="preserve"> in [Backstrom 1992: 247].</t>
    </r>
  </si>
  <si>
    <r>
      <t xml:space="preserve">Berger 1974: 137. Plural form: </t>
    </r>
    <r>
      <rPr>
        <i/>
        <sz val="11"/>
        <color indexed="8"/>
        <rFont val="Starling Serif"/>
        <family val="1"/>
      </rPr>
      <t>cerˈeh-aŋ</t>
    </r>
    <r>
      <rPr>
        <sz val="11"/>
        <color indexed="8"/>
        <rFont val="Starling Serif"/>
        <family val="1"/>
      </rPr>
      <t xml:space="preserve">. Quoted as </t>
    </r>
    <r>
      <rPr>
        <i/>
        <sz val="11"/>
        <color indexed="8"/>
        <rFont val="Starling Serif"/>
        <family val="1"/>
      </rPr>
      <t>cırˈıʂ</t>
    </r>
    <r>
      <rPr>
        <sz val="11"/>
        <color indexed="8"/>
        <rFont val="Starling Serif"/>
        <family val="1"/>
      </rPr>
      <t xml:space="preserve"> in [Backstrom 1992: 248].</t>
    </r>
  </si>
  <si>
    <r>
      <t xml:space="preserve">Berger 1998: III, 78. Plural form: </t>
    </r>
    <r>
      <rPr>
        <i/>
        <sz val="11"/>
        <color indexed="8"/>
        <rFont val="Starling Serif"/>
        <family val="1"/>
      </rPr>
      <t>cʰir-ˈaaŋ</t>
    </r>
    <r>
      <rPr>
        <sz val="11"/>
        <color indexed="8"/>
        <rFont val="Starling Serif"/>
        <family val="1"/>
      </rPr>
      <t xml:space="preserve">. Cf. also </t>
    </r>
    <r>
      <rPr>
        <i/>
        <sz val="11"/>
        <color indexed="8"/>
        <rFont val="Starling Serif"/>
        <family val="1"/>
      </rPr>
      <t>gamˈun</t>
    </r>
    <r>
      <rPr>
        <sz val="11"/>
        <color indexed="8"/>
        <rFont val="Starling Serif"/>
        <family val="1"/>
      </rPr>
      <t xml:space="preserve"> 'lower part; root, stump (of tree)' [Berger 1998: III, 145] (hardly eligible for inclusion, since the basic semantics of the word is that of 'lower part'). Quoted as Hunza </t>
    </r>
    <r>
      <rPr>
        <i/>
        <sz val="11"/>
        <color indexed="8"/>
        <rFont val="Starling Serif"/>
        <family val="1"/>
      </rPr>
      <t>cırˈiʂ</t>
    </r>
    <r>
      <rPr>
        <sz val="11"/>
        <color indexed="8"/>
        <rFont val="Starling Serif"/>
        <family val="1"/>
      </rPr>
      <t xml:space="preserve"> ~ </t>
    </r>
    <r>
      <rPr>
        <i/>
        <sz val="11"/>
        <color indexed="8"/>
        <rFont val="Starling Serif"/>
        <family val="1"/>
      </rPr>
      <t>cʰırˈiʂ</t>
    </r>
    <r>
      <rPr>
        <sz val="11"/>
        <color indexed="8"/>
        <rFont val="Starling Serif"/>
        <family val="1"/>
      </rPr>
      <t xml:space="preserve">, Nagar </t>
    </r>
    <r>
      <rPr>
        <i/>
        <sz val="11"/>
        <color indexed="8"/>
        <rFont val="Starling Serif"/>
        <family val="1"/>
      </rPr>
      <t>cırˈiʂ</t>
    </r>
    <r>
      <rPr>
        <sz val="11"/>
        <color indexed="8"/>
        <rFont val="Starling Serif"/>
        <family val="1"/>
      </rPr>
      <t xml:space="preserve"> ~ </t>
    </r>
    <r>
      <rPr>
        <i/>
        <sz val="11"/>
        <color indexed="8"/>
        <rFont val="Starling Serif"/>
        <family val="1"/>
      </rPr>
      <t>cirˈiʂ</t>
    </r>
    <r>
      <rPr>
        <sz val="11"/>
        <color indexed="8"/>
        <rFont val="Starling Serif"/>
        <family val="1"/>
      </rPr>
      <t xml:space="preserve"> in [Backstrom 1992: 248].</t>
    </r>
  </si>
  <si>
    <r>
      <t xml:space="preserve">Berger 1974: 169. Borrowed from Khowar </t>
    </r>
    <r>
      <rPr>
        <i/>
        <sz val="11"/>
        <color indexed="8"/>
        <rFont val="Starling Serif"/>
        <family val="1"/>
      </rPr>
      <t>pinɖoru</t>
    </r>
    <r>
      <rPr>
        <sz val="11"/>
        <color indexed="8"/>
        <rFont val="Starling Serif"/>
        <family val="1"/>
      </rPr>
      <t xml:space="preserve">. Another synonym, with an even less clear origin, is </t>
    </r>
    <r>
      <rPr>
        <i/>
        <sz val="11"/>
        <color indexed="8"/>
        <rFont val="Starling Serif"/>
        <family val="1"/>
      </rPr>
      <t>latˈukures</t>
    </r>
    <r>
      <rPr>
        <sz val="11"/>
        <color indexed="8"/>
        <rFont val="Starling Serif"/>
        <family val="1"/>
      </rPr>
      <t xml:space="preserve"> 'round' [Berger 1974: 161].</t>
    </r>
  </si>
  <si>
    <r>
      <t xml:space="preserve">Berger 1998: III, 51. Allegedly borrowed from Shina </t>
    </r>
    <r>
      <rPr>
        <i/>
        <sz val="11"/>
        <color indexed="8"/>
        <rFont val="Starling Serif"/>
        <family val="1"/>
      </rPr>
      <t>biɖíìro</t>
    </r>
    <r>
      <rPr>
        <sz val="11"/>
        <color indexed="8"/>
        <rFont val="Starling Serif"/>
        <family val="1"/>
      </rPr>
      <t xml:space="preserve"> (related to Khowar </t>
    </r>
    <r>
      <rPr>
        <i/>
        <sz val="11"/>
        <color indexed="8"/>
        <rFont val="Starling Serif"/>
        <family val="1"/>
      </rPr>
      <t>pinɖoru</t>
    </r>
    <r>
      <rPr>
        <sz val="11"/>
        <color indexed="8"/>
        <rFont val="Starling Serif"/>
        <family val="1"/>
      </rPr>
      <t>, the source for the Yasin equivalent).</t>
    </r>
  </si>
  <si>
    <r>
      <t xml:space="preserve">Berger 1974: 175. Plural form: </t>
    </r>
    <r>
      <rPr>
        <i/>
        <sz val="11"/>
        <color indexed="8"/>
        <rFont val="Starling Serif"/>
        <family val="1"/>
      </rPr>
      <t>sˈau-miŋ</t>
    </r>
    <r>
      <rPr>
        <sz val="11"/>
        <color indexed="8"/>
        <rFont val="Starling Serif"/>
        <family val="1"/>
      </rPr>
      <t xml:space="preserve">. Quoted as </t>
    </r>
    <r>
      <rPr>
        <i/>
        <sz val="11"/>
        <color indexed="8"/>
        <rFont val="Starling Serif"/>
        <family val="1"/>
      </rPr>
      <t>sao</t>
    </r>
    <r>
      <rPr>
        <sz val="11"/>
        <color indexed="8"/>
        <rFont val="Starling Serif"/>
        <family val="1"/>
      </rPr>
      <t xml:space="preserve"> in [Backstrom 1992: 247].</t>
    </r>
  </si>
  <si>
    <r>
      <t xml:space="preserve">Berger 1998: III, 374. Y-class. Plural form: </t>
    </r>
    <r>
      <rPr>
        <i/>
        <sz val="11"/>
        <color indexed="8"/>
        <rFont val="Starling Serif"/>
        <family val="1"/>
      </rPr>
      <t>sˈao-miŋ</t>
    </r>
    <r>
      <rPr>
        <sz val="11"/>
        <color indexed="8"/>
        <rFont val="Starling Serif"/>
        <family val="1"/>
      </rPr>
      <t xml:space="preserve">. Quoted as Hunza, Nagar </t>
    </r>
    <r>
      <rPr>
        <i/>
        <sz val="11"/>
        <color indexed="8"/>
        <rFont val="Starling Serif"/>
        <family val="1"/>
      </rPr>
      <t>sao</t>
    </r>
    <r>
      <rPr>
        <sz val="11"/>
        <color indexed="8"/>
        <rFont val="Starling Serif"/>
        <family val="1"/>
      </rPr>
      <t xml:space="preserve"> in [Backstrom 1992: 247].</t>
    </r>
  </si>
  <si>
    <r>
      <t xml:space="preserve">Berger 1974: 175. Present tense stem: </t>
    </r>
    <r>
      <rPr>
        <i/>
        <sz val="11"/>
        <color indexed="8"/>
        <rFont val="Starling Serif"/>
        <family val="1"/>
      </rPr>
      <t>sˈi-</t>
    </r>
    <r>
      <rPr>
        <sz val="11"/>
        <color indexed="8"/>
        <rFont val="Starling Serif"/>
        <family val="1"/>
      </rPr>
      <t xml:space="preserve">. The meaning 'say' is also specified for the monoconsonantal verbal root </t>
    </r>
    <r>
      <rPr>
        <i/>
        <sz val="11"/>
        <color indexed="8"/>
        <rFont val="Starling Serif"/>
        <family val="1"/>
      </rPr>
      <t>=t-</t>
    </r>
    <r>
      <rPr>
        <sz val="11"/>
        <color indexed="8"/>
        <rFont val="Starling Serif"/>
        <family val="1"/>
      </rPr>
      <t xml:space="preserve"> [Berger 1974: 179], but it is really quite semantically diffuse, and its primary meaning seems to be 'to do, to make', so it is hardly eligible as the basic equivalent for 'say'.</t>
    </r>
  </si>
  <si>
    <r>
      <t xml:space="preserve">Berger 1998: III, 368. Present tense stem: </t>
    </r>
    <r>
      <rPr>
        <i/>
        <sz val="11"/>
        <color indexed="8"/>
        <rFont val="Starling Serif"/>
        <family val="1"/>
      </rPr>
      <t>=ʆ-</t>
    </r>
    <r>
      <rPr>
        <sz val="11"/>
        <color indexed="8"/>
        <rFont val="Starling Serif"/>
        <family val="1"/>
      </rPr>
      <t xml:space="preserve">. Imperative: </t>
    </r>
    <r>
      <rPr>
        <i/>
        <sz val="11"/>
        <color indexed="8"/>
        <rFont val="Starling Serif"/>
        <family val="1"/>
      </rPr>
      <t>=s-o</t>
    </r>
    <r>
      <rPr>
        <sz val="11"/>
        <color indexed="8"/>
        <rFont val="Starling Serif"/>
        <family val="1"/>
      </rPr>
      <t xml:space="preserve">. Meaning glossed as 'to say to (smbd.)'; the meaning 'to say; to name' is glossed as </t>
    </r>
    <r>
      <rPr>
        <i/>
        <sz val="11"/>
        <color indexed="8"/>
        <rFont val="Starling Serif"/>
        <family val="1"/>
      </rPr>
      <t>sˈen-</t>
    </r>
    <r>
      <rPr>
        <sz val="11"/>
        <color indexed="8"/>
        <rFont val="Starling Serif"/>
        <family val="1"/>
      </rPr>
      <t xml:space="preserve">, present tense stem </t>
    </r>
    <r>
      <rPr>
        <i/>
        <sz val="11"/>
        <color indexed="8"/>
        <rFont val="Starling Serif"/>
        <family val="1"/>
      </rPr>
      <t>sˈei-</t>
    </r>
    <r>
      <rPr>
        <sz val="11"/>
        <color indexed="8"/>
        <rFont val="Starling Serif"/>
        <family val="1"/>
      </rPr>
      <t xml:space="preserve"> [Berger 1998: III, 377] - most likely, a suffixal extension of the simple </t>
    </r>
    <r>
      <rPr>
        <i/>
        <sz val="11"/>
        <color indexed="8"/>
        <rFont val="Starling Serif"/>
        <family val="1"/>
      </rPr>
      <t>=s-</t>
    </r>
    <r>
      <rPr>
        <sz val="11"/>
        <color indexed="8"/>
        <rFont val="Starling Serif"/>
        <family val="1"/>
      </rPr>
      <t xml:space="preserve">. </t>
    </r>
  </si>
  <si>
    <r>
      <t xml:space="preserve">Berger 1974: 187. Present tense stem: </t>
    </r>
    <r>
      <rPr>
        <i/>
        <sz val="11"/>
        <color indexed="8"/>
        <rFont val="Starling Serif"/>
        <family val="1"/>
      </rPr>
      <t>=yˈeʆ-</t>
    </r>
    <r>
      <rPr>
        <sz val="11"/>
        <color indexed="8"/>
        <rFont val="Starling Serif"/>
        <family val="1"/>
      </rPr>
      <t xml:space="preserve">. The verbal root </t>
    </r>
    <r>
      <rPr>
        <i/>
        <sz val="11"/>
        <color indexed="8"/>
        <rFont val="Starling Serif"/>
        <family val="1"/>
      </rPr>
      <t>=ʁˈan-</t>
    </r>
    <r>
      <rPr>
        <sz val="11"/>
        <color indexed="8"/>
        <rFont val="Starling Serif"/>
        <family val="1"/>
      </rPr>
      <t>, also listed in [Berger 1974: 218] as a potential equivalent for 'to see', actually means 'to look' first and foremost [Berger 1974: 147].</t>
    </r>
  </si>
  <si>
    <r>
      <t xml:space="preserve">Berger 1998: III, 477. Present tense stem: </t>
    </r>
    <r>
      <rPr>
        <i/>
        <sz val="11"/>
        <color indexed="8"/>
        <rFont val="Starling Serif"/>
        <family val="1"/>
      </rPr>
      <t>=yeˈeʆ-</t>
    </r>
    <r>
      <rPr>
        <sz val="11"/>
        <color indexed="8"/>
        <rFont val="Starling Serif"/>
        <family val="1"/>
      </rPr>
      <t xml:space="preserve">. (In Nagar, cf. also the root variant </t>
    </r>
    <r>
      <rPr>
        <i/>
        <sz val="11"/>
        <color indexed="8"/>
        <rFont val="Starling Serif"/>
        <family val="1"/>
      </rPr>
      <t>yoˈoc-</t>
    </r>
    <r>
      <rPr>
        <sz val="11"/>
        <color indexed="8"/>
        <rFont val="Starling Serif"/>
        <family val="1"/>
      </rPr>
      <t xml:space="preserve"> with plural objects of the hx-class). The compound verb </t>
    </r>
    <r>
      <rPr>
        <i/>
        <sz val="11"/>
        <color indexed="8"/>
        <rFont val="Starling Serif"/>
        <family val="1"/>
      </rPr>
      <t>kʰˈiil man-</t>
    </r>
    <r>
      <rPr>
        <sz val="11"/>
        <color indexed="8"/>
        <rFont val="Starling Serif"/>
        <family val="1"/>
      </rPr>
      <t xml:space="preserve"> [Berger 1998: III, 254] is also glossed as 'to see', but this is only one of the glossed meanings: the more accurate glossing is 'to look, observe, show'.</t>
    </r>
  </si>
  <si>
    <r>
      <t xml:space="preserve">Berger 1974: 148. Polysemy: 'seed / sperm'. X-class plurale tantum, also attested in double plural variant: </t>
    </r>
    <r>
      <rPr>
        <i/>
        <sz val="11"/>
        <color indexed="8"/>
        <rFont val="Starling Serif"/>
        <family val="1"/>
      </rPr>
      <t>ʁonˈo-mu</t>
    </r>
    <r>
      <rPr>
        <sz val="11"/>
        <color indexed="8"/>
        <rFont val="Starling Serif"/>
        <family val="1"/>
      </rPr>
      <t>.</t>
    </r>
  </si>
  <si>
    <r>
      <t xml:space="preserve">Berger 1998: III, 180. Plural form: </t>
    </r>
    <r>
      <rPr>
        <i/>
        <sz val="11"/>
        <color indexed="8"/>
        <rFont val="Starling Serif"/>
        <family val="1"/>
      </rPr>
      <t>ʁunˈo-nc</t>
    </r>
    <r>
      <rPr>
        <sz val="11"/>
        <color indexed="8"/>
        <rFont val="Starling Serif"/>
        <family val="1"/>
      </rPr>
      <t>. Polysemy: 'seed / sperm' (x-class in the former, y-class in the latter meaning).</t>
    </r>
  </si>
  <si>
    <r>
      <t xml:space="preserve">Berger 1974: 153. Present tense stem: </t>
    </r>
    <r>
      <rPr>
        <i/>
        <sz val="11"/>
        <color indexed="8"/>
        <rFont val="Starling Serif"/>
        <family val="1"/>
      </rPr>
      <t>hurˈuʆ-</t>
    </r>
    <r>
      <rPr>
        <sz val="11"/>
        <color indexed="8"/>
        <rFont val="Starling Serif"/>
        <family val="1"/>
      </rPr>
      <t xml:space="preserve">. Meaning glossed as both the static ('to sit') and the dynamic ('to sit down') verb. Quoted as </t>
    </r>
    <r>
      <rPr>
        <i/>
        <sz val="11"/>
        <color indexed="8"/>
        <rFont val="Starling Serif"/>
        <family val="1"/>
      </rPr>
      <t>hurˈuʈ</t>
    </r>
    <r>
      <rPr>
        <sz val="11"/>
        <color indexed="8"/>
        <rFont val="Starling Serif"/>
        <family val="1"/>
      </rPr>
      <t xml:space="preserve"> 'sit!' (imperative) in [Backstrom 1992: 258].</t>
    </r>
  </si>
  <si>
    <r>
      <t xml:space="preserve">Berger 1998: III, 207. Present tense stem: </t>
    </r>
    <r>
      <rPr>
        <i/>
        <sz val="11"/>
        <color indexed="8"/>
        <rFont val="Starling Serif"/>
        <family val="1"/>
      </rPr>
      <t>hurˈuʆ-</t>
    </r>
    <r>
      <rPr>
        <sz val="11"/>
        <color indexed="8"/>
        <rFont val="Starling Serif"/>
        <family val="1"/>
      </rPr>
      <t xml:space="preserve"> (</t>
    </r>
    <r>
      <rPr>
        <i/>
        <sz val="11"/>
        <color indexed="8"/>
        <rFont val="Starling Serif"/>
        <family val="1"/>
      </rPr>
      <t>hurˈu-ɕa-</t>
    </r>
    <r>
      <rPr>
        <sz val="11"/>
        <color indexed="8"/>
        <rFont val="Starling Serif"/>
        <family val="1"/>
      </rPr>
      <t xml:space="preserve"> with plural subjects). Meaning glossed as both the static ('to sit') and the dynamic ('to sit down') verb. Quoted as Hunza </t>
    </r>
    <r>
      <rPr>
        <i/>
        <sz val="11"/>
        <color indexed="8"/>
        <rFont val="Starling Serif"/>
        <family val="1"/>
      </rPr>
      <t>uru</t>
    </r>
    <r>
      <rPr>
        <sz val="11"/>
        <color indexed="8"/>
        <rFont val="Starling Serif"/>
        <family val="1"/>
      </rPr>
      <t xml:space="preserve"> ~ </t>
    </r>
    <r>
      <rPr>
        <i/>
        <sz val="11"/>
        <color indexed="8"/>
        <rFont val="Starling Serif"/>
        <family val="1"/>
      </rPr>
      <t>huru</t>
    </r>
    <r>
      <rPr>
        <sz val="11"/>
        <color indexed="8"/>
        <rFont val="Starling Serif"/>
        <family val="1"/>
      </rPr>
      <t xml:space="preserve">, Nagar </t>
    </r>
    <r>
      <rPr>
        <i/>
        <sz val="11"/>
        <color indexed="8"/>
        <rFont val="Starling Serif"/>
        <family val="1"/>
      </rPr>
      <t>hurˈu</t>
    </r>
    <r>
      <rPr>
        <sz val="11"/>
        <color indexed="8"/>
        <rFont val="Starling Serif"/>
        <family val="1"/>
      </rPr>
      <t xml:space="preserve"> ~ </t>
    </r>
    <r>
      <rPr>
        <i/>
        <sz val="11"/>
        <color indexed="8"/>
        <rFont val="Starling Serif"/>
        <family val="1"/>
      </rPr>
      <t>uru-ʈʰ</t>
    </r>
    <r>
      <rPr>
        <sz val="11"/>
        <color indexed="8"/>
        <rFont val="Starling Serif"/>
        <family val="1"/>
      </rPr>
      <t xml:space="preserve"> 'sit!' (imperative) in [Backstrom 1992: 258].</t>
    </r>
  </si>
  <si>
    <r>
      <t xml:space="preserve">Not attested. For some reason, Berger's dictionary only lists such words as </t>
    </r>
    <r>
      <rPr>
        <i/>
        <sz val="11"/>
        <color indexed="8"/>
        <rFont val="Starling Serif"/>
        <family val="1"/>
      </rPr>
      <t>gap</t>
    </r>
    <r>
      <rPr>
        <sz val="11"/>
        <color indexed="8"/>
        <rFont val="Starling Serif"/>
        <family val="1"/>
      </rPr>
      <t xml:space="preserve"> '(raw) animal hide' [Berger 1974: 144] and </t>
    </r>
    <r>
      <rPr>
        <i/>
        <sz val="11"/>
        <color indexed="8"/>
        <rFont val="Starling Serif"/>
        <family val="1"/>
      </rPr>
      <t>baʈ</t>
    </r>
    <r>
      <rPr>
        <sz val="11"/>
        <color indexed="8"/>
        <rFont val="Starling Serif"/>
        <family val="1"/>
      </rPr>
      <t xml:space="preserve"> 'pelt; leather' [Berger 1974: 133]; it is not clear if either of them is applicable to humans. In [Backstrom 1992: 245], </t>
    </r>
    <r>
      <rPr>
        <i/>
        <sz val="11"/>
        <color indexed="8"/>
        <rFont val="Starling Serif"/>
        <family val="1"/>
      </rPr>
      <t>bʌʈ</t>
    </r>
    <r>
      <rPr>
        <sz val="11"/>
        <color indexed="8"/>
        <rFont val="Starling Serif"/>
        <family val="1"/>
      </rPr>
      <t xml:space="preserve"> is listed as the basic equivalent for 'skin'.</t>
    </r>
  </si>
  <si>
    <r>
      <t xml:space="preserve">Berger 1998: III, 44. Plural form: </t>
    </r>
    <r>
      <rPr>
        <i/>
        <sz val="11"/>
        <color indexed="8"/>
        <rFont val="Starling Serif"/>
        <family val="1"/>
      </rPr>
      <t>baʈ-ˈoŋo</t>
    </r>
    <r>
      <rPr>
        <sz val="11"/>
        <color indexed="8"/>
        <rFont val="Starling Serif"/>
        <family val="1"/>
      </rPr>
      <t xml:space="preserve">. The prefixal stem variant in Nagar is </t>
    </r>
    <r>
      <rPr>
        <i/>
        <sz val="11"/>
        <color indexed="8"/>
        <rFont val="Starling Serif"/>
        <family val="1"/>
      </rPr>
      <t>=wˈaʈ</t>
    </r>
    <r>
      <rPr>
        <sz val="11"/>
        <color indexed="8"/>
        <rFont val="Starling Serif"/>
        <family val="1"/>
      </rPr>
      <t xml:space="preserve">, pl. </t>
    </r>
    <r>
      <rPr>
        <i/>
        <sz val="11"/>
        <color indexed="8"/>
        <rFont val="Starling Serif"/>
        <family val="1"/>
      </rPr>
      <t>=wˈaʈ-iŋ</t>
    </r>
    <r>
      <rPr>
        <sz val="11"/>
        <color indexed="8"/>
        <rFont val="Starling Serif"/>
        <family val="1"/>
      </rPr>
      <t xml:space="preserve">. Meaning glossed as 'skin (of people and animals), leather; shape (that one can take by magic)'. Quoted as Hunza, Nagar </t>
    </r>
    <r>
      <rPr>
        <i/>
        <sz val="11"/>
        <color indexed="8"/>
        <rFont val="Starling Serif"/>
        <family val="1"/>
      </rPr>
      <t>bʌʈ</t>
    </r>
    <r>
      <rPr>
        <sz val="11"/>
        <color indexed="8"/>
        <rFont val="Starling Serif"/>
        <family val="1"/>
      </rPr>
      <t xml:space="preserve"> in [Backstrom 1992: 245].</t>
    </r>
  </si>
  <si>
    <r>
      <t xml:space="preserve">Berger 1974: 141. Dubious. The form </t>
    </r>
    <r>
      <rPr>
        <i/>
        <sz val="11"/>
        <color indexed="8"/>
        <rFont val="Starling Serif"/>
        <family val="1"/>
      </rPr>
      <t>daŋ</t>
    </r>
    <r>
      <rPr>
        <sz val="11"/>
        <color indexed="8"/>
        <rFont val="Starling Serif"/>
        <family val="1"/>
      </rPr>
      <t xml:space="preserve"> (according to Berger, borrowed from Khowar) is in itself a noun ('sleep'), but may be employed in certain idiomatic constructions, e. g. </t>
    </r>
    <r>
      <rPr>
        <i/>
        <sz val="11"/>
        <color indexed="8"/>
        <rFont val="Starling Serif"/>
        <family val="1"/>
      </rPr>
      <t>daŋ ducˈu-</t>
    </r>
    <r>
      <rPr>
        <sz val="11"/>
        <color indexed="8"/>
        <rFont val="Starling Serif"/>
        <family val="1"/>
      </rPr>
      <t xml:space="preserve"> 'to fall asleep' (literally = 'to bring sleep'). However, the static meaning 'to be asleep' is not attested as such in the dictionary. See also notes on 'to lie'.</t>
    </r>
  </si>
  <si>
    <r>
      <t xml:space="preserve">Berger 1998: III, 158. Same verb as 'to lie' q.v. (its perfective forms are used to denote the meaning 'to sleep'). The nominal stem </t>
    </r>
    <r>
      <rPr>
        <i/>
        <sz val="11"/>
        <color indexed="8"/>
        <rFont val="Starling Serif"/>
        <family val="1"/>
      </rPr>
      <t>daŋ</t>
    </r>
    <r>
      <rPr>
        <sz val="11"/>
        <color indexed="8"/>
        <rFont val="Starling Serif"/>
        <family val="1"/>
      </rPr>
      <t xml:space="preserve"> 'sleep' [Berger 1998: III, 114] is used in various idiomatic expressions ('to be sleepy', 'sleepless', 'to go to sleep'), but not in the meaning 'to sleep' as such.</t>
    </r>
  </si>
  <si>
    <r>
      <t xml:space="preserve">Berger 1974: 139. Quoted as </t>
    </r>
    <r>
      <rPr>
        <i/>
        <sz val="11"/>
        <color indexed="8"/>
        <rFont val="Starling Serif"/>
        <family val="1"/>
      </rPr>
      <t>ˈɛ=čoɣʋn</t>
    </r>
    <r>
      <rPr>
        <sz val="11"/>
        <color indexed="8"/>
        <rFont val="Starling Serif"/>
        <family val="1"/>
      </rPr>
      <t xml:space="preserve"> in [Backstrom 1992: 255]. Cf. also </t>
    </r>
    <r>
      <rPr>
        <i/>
        <sz val="11"/>
        <color indexed="8"/>
        <rFont val="Starling Serif"/>
        <family val="1"/>
      </rPr>
      <t>ɕˈiki</t>
    </r>
    <r>
      <rPr>
        <sz val="11"/>
        <color indexed="8"/>
        <rFont val="Starling Serif"/>
        <family val="1"/>
      </rPr>
      <t xml:space="preserve"> 'small' [Berger 1974: 139] (the difference between this word and </t>
    </r>
    <r>
      <rPr>
        <i/>
        <sz val="11"/>
        <color indexed="8"/>
        <rFont val="Starling Serif"/>
        <family val="1"/>
      </rPr>
      <t>=ɕuʁun</t>
    </r>
    <r>
      <rPr>
        <sz val="11"/>
        <color indexed="8"/>
        <rFont val="Starling Serif"/>
        <family val="1"/>
      </rPr>
      <t xml:space="preserve"> is unclear, but it is only the latter form that is recognized as a suitable equivalent for 'small' by Backstrom as well). Cf. also </t>
    </r>
    <r>
      <rPr>
        <i/>
        <sz val="11"/>
        <color indexed="8"/>
        <rFont val="Starling Serif"/>
        <family val="1"/>
      </rPr>
      <t>pʰuk</t>
    </r>
    <r>
      <rPr>
        <sz val="11"/>
        <color indexed="8"/>
        <rFont val="Starling Serif"/>
        <family val="1"/>
      </rPr>
      <t>, glossed as 'a little (wood), a small (person)' [Berger 1974: 171].</t>
    </r>
  </si>
  <si>
    <r>
      <t xml:space="preserve">Berger 1998: III, 228. Meaning glossed as 'small; young (of people)'. Quoted as Hunza, Nagar </t>
    </r>
    <r>
      <rPr>
        <i/>
        <sz val="11"/>
        <color indexed="8"/>
        <rFont val="Starling Serif"/>
        <family val="1"/>
      </rPr>
      <t>ǯoʈ</t>
    </r>
    <r>
      <rPr>
        <sz val="11"/>
        <color indexed="8"/>
        <rFont val="Starling Serif"/>
        <family val="1"/>
      </rPr>
      <t xml:space="preserve"> in [Backstrom 1992: 255]. Cf. also: </t>
    </r>
    <r>
      <rPr>
        <i/>
        <sz val="11"/>
        <color indexed="8"/>
        <rFont val="Starling Serif"/>
        <family val="1"/>
      </rPr>
      <t>abˈoko</t>
    </r>
    <r>
      <rPr>
        <sz val="11"/>
        <color indexed="8"/>
        <rFont val="Starling Serif"/>
        <family val="1"/>
      </rPr>
      <t xml:space="preserve"> 'small, weak (of animals and people)' [Berger 1998: III, 11]; </t>
    </r>
    <r>
      <rPr>
        <i/>
        <sz val="11"/>
        <color indexed="8"/>
        <rFont val="Starling Serif"/>
        <family val="1"/>
      </rPr>
      <t>balˈaa-patˈar</t>
    </r>
    <r>
      <rPr>
        <sz val="11"/>
        <color indexed="8"/>
        <rFont val="Starling Serif"/>
        <family val="1"/>
      </rPr>
      <t xml:space="preserve"> 'small, inferior, insignificant' (from Shina 'rubbish') [Berger 1998: III, 33]; </t>
    </r>
    <r>
      <rPr>
        <i/>
        <sz val="11"/>
        <color indexed="8"/>
        <rFont val="Starling Serif"/>
        <family val="1"/>
      </rPr>
      <t>pˈito</t>
    </r>
    <r>
      <rPr>
        <sz val="11"/>
        <color indexed="8"/>
        <rFont val="Starling Serif"/>
        <family val="1"/>
      </rPr>
      <t xml:space="preserve"> 'small (of children or horses)' [Berger 1998: III, 316]; and several other "quasi-synonyms" with limited distribution and somewhat narrow meanings.</t>
    </r>
  </si>
  <si>
    <r>
      <t xml:space="preserve">Berger 1974: 183. Plural form: </t>
    </r>
    <r>
      <rPr>
        <i/>
        <sz val="11"/>
        <color indexed="8"/>
        <rFont val="Starling Serif"/>
        <family val="1"/>
      </rPr>
      <t>tʰaʆ-iŋ</t>
    </r>
    <r>
      <rPr>
        <sz val="11"/>
        <color indexed="8"/>
        <rFont val="Starling Serif"/>
        <family val="1"/>
      </rPr>
      <t xml:space="preserve">. Quoted as </t>
    </r>
    <r>
      <rPr>
        <i/>
        <sz val="11"/>
        <color indexed="8"/>
        <rFont val="Starling Serif"/>
        <family val="1"/>
      </rPr>
      <t>tʰʌs</t>
    </r>
    <r>
      <rPr>
        <sz val="11"/>
        <color indexed="8"/>
        <rFont val="Starling Serif"/>
        <family val="1"/>
      </rPr>
      <t xml:space="preserve"> in [Backstrom 1992: 248].</t>
    </r>
  </si>
  <si>
    <r>
      <t xml:space="preserve">Berger 1998: III, 438. Plural form: </t>
    </r>
    <r>
      <rPr>
        <i/>
        <sz val="11"/>
        <color indexed="8"/>
        <rFont val="Starling Serif"/>
        <family val="1"/>
      </rPr>
      <t>tʰas-mˈiŋ</t>
    </r>
    <r>
      <rPr>
        <sz val="11"/>
        <color indexed="8"/>
        <rFont val="Starling Serif"/>
        <family val="1"/>
      </rPr>
      <t xml:space="preserve">. Quoted as Hunza, Nagar </t>
    </r>
    <r>
      <rPr>
        <i/>
        <sz val="11"/>
        <color indexed="8"/>
        <rFont val="Starling Serif"/>
        <family val="1"/>
      </rPr>
      <t>tʰʌs</t>
    </r>
    <r>
      <rPr>
        <sz val="11"/>
        <color indexed="8"/>
        <rFont val="Starling Serif"/>
        <family val="1"/>
      </rPr>
      <t xml:space="preserve"> in [Backstrom 1992: 248].</t>
    </r>
  </si>
  <si>
    <r>
      <t xml:space="preserve">Berger 1974: 136. More precisely, </t>
    </r>
    <r>
      <rPr>
        <i/>
        <sz val="11"/>
        <color indexed="8"/>
        <rFont val="Starling Serif"/>
        <family val="1"/>
      </rPr>
      <t>cak</t>
    </r>
    <r>
      <rPr>
        <sz val="11"/>
        <color indexed="8"/>
        <rFont val="Starling Serif"/>
        <family val="1"/>
      </rPr>
      <t xml:space="preserve"> is an adjectival form ('standing upright'), and the verbal meaning 'to stand (upright)' is rendered by the compound expression </t>
    </r>
    <r>
      <rPr>
        <i/>
        <sz val="11"/>
        <color indexed="8"/>
        <rFont val="Starling Serif"/>
        <family val="1"/>
      </rPr>
      <t>cak =man-</t>
    </r>
    <r>
      <rPr>
        <sz val="11"/>
        <color indexed="8"/>
        <rFont val="Starling Serif"/>
        <family val="1"/>
      </rPr>
      <t>, literally 'to be/come/ standing'.</t>
    </r>
  </si>
  <si>
    <r>
      <t xml:space="preserve">Berger 1998: III, 70. More precisely, the verbal meaning 'to stand (upright)' is rendered by the compound expression </t>
    </r>
    <r>
      <rPr>
        <i/>
        <sz val="11"/>
        <color indexed="8"/>
        <rFont val="Starling Serif"/>
        <family val="1"/>
      </rPr>
      <t>ca man-</t>
    </r>
    <r>
      <rPr>
        <sz val="11"/>
        <color indexed="8"/>
        <rFont val="Starling Serif"/>
        <family val="1"/>
      </rPr>
      <t xml:space="preserve"> ~ </t>
    </r>
    <r>
      <rPr>
        <i/>
        <sz val="11"/>
        <color indexed="8"/>
        <rFont val="Starling Serif"/>
        <family val="1"/>
      </rPr>
      <t>caʈ man-</t>
    </r>
    <r>
      <rPr>
        <sz val="11"/>
        <color indexed="8"/>
        <rFont val="Starling Serif"/>
        <family val="1"/>
      </rPr>
      <t xml:space="preserve"> (see notes on Yasin). Polysemy: 'to stand / to stop / to wait'.</t>
    </r>
  </si>
  <si>
    <r>
      <t xml:space="preserve">Berger 1974: 130. Plural form: </t>
    </r>
    <r>
      <rPr>
        <i/>
        <sz val="11"/>
        <color indexed="8"/>
        <rFont val="Starling Serif"/>
        <family val="1"/>
      </rPr>
      <t>asˈumuy-u</t>
    </r>
    <r>
      <rPr>
        <sz val="11"/>
        <color indexed="8"/>
        <rFont val="Starling Serif"/>
        <family val="1"/>
      </rPr>
      <t xml:space="preserve">. Quoted as </t>
    </r>
    <r>
      <rPr>
        <i/>
        <sz val="11"/>
        <color indexed="8"/>
        <rFont val="Starling Serif"/>
        <family val="1"/>
      </rPr>
      <t>asˈuumun</t>
    </r>
    <r>
      <rPr>
        <sz val="11"/>
        <color indexed="8"/>
        <rFont val="Starling Serif"/>
        <family val="1"/>
      </rPr>
      <t xml:space="preserve"> in [Backstrom 1992: 247].</t>
    </r>
  </si>
  <si>
    <r>
      <t xml:space="preserve">Berger 1998: III, 21. Plural form: </t>
    </r>
    <r>
      <rPr>
        <i/>
        <sz val="11"/>
        <color indexed="8"/>
        <rFont val="Starling Serif"/>
        <family val="1"/>
      </rPr>
      <t>asiˈi-muc</t>
    </r>
    <r>
      <rPr>
        <sz val="11"/>
        <color indexed="8"/>
        <rFont val="Starling Serif"/>
        <family val="1"/>
      </rPr>
      <t xml:space="preserve">. Quoted as Hunza, Nagar </t>
    </r>
    <r>
      <rPr>
        <i/>
        <sz val="11"/>
        <color indexed="8"/>
        <rFont val="Starling Serif"/>
        <family val="1"/>
      </rPr>
      <t>asiˈi</t>
    </r>
    <r>
      <rPr>
        <sz val="11"/>
        <color indexed="8"/>
        <rFont val="Starling Serif"/>
        <family val="1"/>
      </rPr>
      <t xml:space="preserve"> in [Backstrom 1992: 247].</t>
    </r>
  </si>
  <si>
    <r>
      <t xml:space="preserve">Berger 1974: 141. Plural form: </t>
    </r>
    <r>
      <rPr>
        <i/>
        <sz val="11"/>
        <color indexed="8"/>
        <rFont val="Starling Serif"/>
        <family val="1"/>
      </rPr>
      <t>dan-ʓˈo</t>
    </r>
    <r>
      <rPr>
        <sz val="11"/>
        <color indexed="8"/>
        <rFont val="Starling Serif"/>
        <family val="1"/>
      </rPr>
      <t xml:space="preserve">. Quoted as </t>
    </r>
    <r>
      <rPr>
        <i/>
        <sz val="11"/>
        <color indexed="8"/>
        <rFont val="Starling Serif"/>
        <family val="1"/>
      </rPr>
      <t>dʌn</t>
    </r>
    <r>
      <rPr>
        <sz val="11"/>
        <color indexed="8"/>
        <rFont val="Starling Serif"/>
        <family val="1"/>
      </rPr>
      <t xml:space="preserve"> in [Backstrom 1992: 247].</t>
    </r>
  </si>
  <si>
    <r>
      <t xml:space="preserve">Berger 1998: III, 113. Plural form: </t>
    </r>
    <r>
      <rPr>
        <i/>
        <sz val="11"/>
        <color indexed="8"/>
        <rFont val="Starling Serif"/>
        <family val="1"/>
      </rPr>
      <t>da-yˈo</t>
    </r>
    <r>
      <rPr>
        <sz val="11"/>
        <color indexed="8"/>
        <rFont val="Starling Serif"/>
        <family val="1"/>
      </rPr>
      <t xml:space="preserve">. Of all the numerous quasi-synonyms for 'stone' listed in [Berger 1998: III, 608], the only one exclusively translated as 'stone' in the main body of the dictionary is </t>
    </r>
    <r>
      <rPr>
        <i/>
        <sz val="11"/>
        <color indexed="8"/>
        <rFont val="Starling Serif"/>
        <family val="1"/>
      </rPr>
      <t>handˈo</t>
    </r>
    <r>
      <rPr>
        <sz val="11"/>
        <color indexed="8"/>
        <rFont val="Starling Serif"/>
        <family val="1"/>
      </rPr>
      <t xml:space="preserve"> [Berger 1998: III, 189], which Berger tentatively deduces from </t>
    </r>
    <r>
      <rPr>
        <i/>
        <sz val="11"/>
        <color indexed="8"/>
        <rFont val="Starling Serif"/>
        <family val="1"/>
      </rPr>
      <t>*handayˈo</t>
    </r>
    <r>
      <rPr>
        <sz val="11"/>
        <color indexed="8"/>
        <rFont val="Starling Serif"/>
        <family val="1"/>
      </rPr>
      <t xml:space="preserve"> &lt; pl. form of </t>
    </r>
    <r>
      <rPr>
        <i/>
        <sz val="11"/>
        <color indexed="8"/>
        <rFont val="Starling Serif"/>
        <family val="1"/>
      </rPr>
      <t>han dan</t>
    </r>
    <r>
      <rPr>
        <sz val="11"/>
        <color indexed="8"/>
        <rFont val="Starling Serif"/>
        <family val="1"/>
      </rPr>
      <t xml:space="preserve"> 'one stone'. Quoted as Hunza, Nagar </t>
    </r>
    <r>
      <rPr>
        <i/>
        <sz val="11"/>
        <color indexed="8"/>
        <rFont val="Starling Serif"/>
        <family val="1"/>
      </rPr>
      <t>dʌn</t>
    </r>
    <r>
      <rPr>
        <sz val="11"/>
        <color indexed="8"/>
        <rFont val="Starling Serif"/>
        <family val="1"/>
      </rPr>
      <t xml:space="preserve"> in [Backstrom 1992: 247].</t>
    </r>
  </si>
  <si>
    <r>
      <t xml:space="preserve">Berger 1974: 173. Polysemy: 'sun / day'. X-class. Quoted as </t>
    </r>
    <r>
      <rPr>
        <i/>
        <sz val="11"/>
        <color indexed="8"/>
        <rFont val="Starling Serif"/>
        <family val="1"/>
      </rPr>
      <t>sa</t>
    </r>
    <r>
      <rPr>
        <sz val="11"/>
        <color indexed="8"/>
        <rFont val="Starling Serif"/>
        <family val="1"/>
      </rPr>
      <t xml:space="preserve"> in [Backstrom 1992: 246].</t>
    </r>
  </si>
  <si>
    <r>
      <t xml:space="preserve">Berger 1998: III, 368. Plural form: </t>
    </r>
    <r>
      <rPr>
        <i/>
        <sz val="11"/>
        <color indexed="8"/>
        <rFont val="Starling Serif"/>
        <family val="1"/>
      </rPr>
      <t>sa-muc</t>
    </r>
    <r>
      <rPr>
        <sz val="11"/>
        <color indexed="8"/>
        <rFont val="Starling Serif"/>
        <family val="1"/>
      </rPr>
      <t xml:space="preserve">. Polysemy: 'sun / day'. Quoted as Hunza </t>
    </r>
    <r>
      <rPr>
        <i/>
        <sz val="11"/>
        <color indexed="8"/>
        <rFont val="Starling Serif"/>
        <family val="1"/>
      </rPr>
      <t>sʌ</t>
    </r>
    <r>
      <rPr>
        <sz val="11"/>
        <color indexed="8"/>
        <rFont val="Starling Serif"/>
        <family val="1"/>
      </rPr>
      <t xml:space="preserve"> ~ </t>
    </r>
    <r>
      <rPr>
        <i/>
        <sz val="11"/>
        <color indexed="8"/>
        <rFont val="Starling Serif"/>
        <family val="1"/>
      </rPr>
      <t>sa</t>
    </r>
    <r>
      <rPr>
        <sz val="11"/>
        <color indexed="8"/>
        <rFont val="Starling Serif"/>
        <family val="1"/>
      </rPr>
      <t xml:space="preserve">, Nagar </t>
    </r>
    <r>
      <rPr>
        <i/>
        <sz val="11"/>
        <color indexed="8"/>
        <rFont val="Starling Serif"/>
        <family val="1"/>
      </rPr>
      <t>sa</t>
    </r>
    <r>
      <rPr>
        <sz val="11"/>
        <color indexed="8"/>
        <rFont val="Starling Serif"/>
        <family val="1"/>
      </rPr>
      <t xml:space="preserve"> in [Backstrom 1992: 246].</t>
    </r>
  </si>
  <si>
    <r>
      <t xml:space="preserve">Berger 1974: 165. Polysemy: 'to swim / to cross (river)'. Present tense stem: </t>
    </r>
    <r>
      <rPr>
        <i/>
        <sz val="11"/>
        <color indexed="8"/>
        <rFont val="Starling Serif"/>
        <family val="1"/>
      </rPr>
      <t>minyˈa-ɕ-</t>
    </r>
    <r>
      <rPr>
        <sz val="11"/>
        <color indexed="8"/>
        <rFont val="Starling Serif"/>
        <family val="1"/>
      </rPr>
      <t xml:space="preserve"> ~ </t>
    </r>
    <r>
      <rPr>
        <i/>
        <sz val="11"/>
        <color indexed="8"/>
        <rFont val="Starling Serif"/>
        <family val="1"/>
      </rPr>
      <t>minˈe-ɕ-</t>
    </r>
    <r>
      <rPr>
        <sz val="11"/>
        <color indexed="8"/>
        <rFont val="Starling Serif"/>
        <family val="1"/>
      </rPr>
      <t>.</t>
    </r>
  </si>
  <si>
    <r>
      <t xml:space="preserve">Berger 1998: III, 418. This is actually the main lexical morpheme in the compound expression </t>
    </r>
    <r>
      <rPr>
        <i/>
        <sz val="11"/>
        <color indexed="8"/>
        <rFont val="Starling Serif"/>
        <family val="1"/>
      </rPr>
      <t>tam dˈel-</t>
    </r>
    <r>
      <rPr>
        <sz val="11"/>
        <color indexed="8"/>
        <rFont val="Starling Serif"/>
        <family val="1"/>
      </rPr>
      <t xml:space="preserve"> 'to wash, bathe, swim', where the meaning 'to swim' may be primary (cf. an analogous situation for the verb 'to fly'). Berger suggests borrowing from Shina </t>
    </r>
    <r>
      <rPr>
        <i/>
        <sz val="11"/>
        <color indexed="8"/>
        <rFont val="Starling Serif"/>
        <family val="1"/>
      </rPr>
      <t>tam</t>
    </r>
    <r>
      <rPr>
        <sz val="11"/>
        <color indexed="8"/>
        <rFont val="Starling Serif"/>
        <family val="1"/>
      </rPr>
      <t>, which is possible in the light of this form not representing a primary verbal stem; however, the Shina form itself lacks a proper etymology, and the ultimate direction of borrowing remains unclear.</t>
    </r>
  </si>
  <si>
    <r>
      <t xml:space="preserve">Berger 1974: 177. Plural form: </t>
    </r>
    <r>
      <rPr>
        <i/>
        <sz val="11"/>
        <color indexed="8"/>
        <rFont val="Starling Serif"/>
        <family val="1"/>
      </rPr>
      <t>=ʆˈilay-u</t>
    </r>
    <r>
      <rPr>
        <sz val="11"/>
        <color indexed="8"/>
        <rFont val="Starling Serif"/>
        <family val="1"/>
      </rPr>
      <t xml:space="preserve">. Quoted as </t>
    </r>
    <r>
      <rPr>
        <i/>
        <sz val="11"/>
        <color indexed="8"/>
        <rFont val="Starling Serif"/>
        <family val="1"/>
      </rPr>
      <t>šˈılʌn</t>
    </r>
    <r>
      <rPr>
        <sz val="11"/>
        <color indexed="8"/>
        <rFont val="Starling Serif"/>
        <family val="1"/>
      </rPr>
      <t xml:space="preserve"> in [Backstrom 1992: 251].</t>
    </r>
  </si>
  <si>
    <r>
      <t xml:space="preserve">Berger 1998: III, 385. Plural form: </t>
    </r>
    <r>
      <rPr>
        <i/>
        <sz val="11"/>
        <color indexed="8"/>
        <rFont val="Starling Serif"/>
        <family val="1"/>
      </rPr>
      <t>=sˈumal-iʆo</t>
    </r>
    <r>
      <rPr>
        <sz val="11"/>
        <color indexed="8"/>
        <rFont val="Starling Serif"/>
        <family val="1"/>
      </rPr>
      <t xml:space="preserve">. Quoted as Hunza </t>
    </r>
    <r>
      <rPr>
        <i/>
        <sz val="11"/>
        <color indexed="8"/>
        <rFont val="Starling Serif"/>
        <family val="1"/>
      </rPr>
      <t>ı=sˈumʌl</t>
    </r>
    <r>
      <rPr>
        <sz val="11"/>
        <color indexed="8"/>
        <rFont val="Starling Serif"/>
        <family val="1"/>
      </rPr>
      <t xml:space="preserve"> ~ </t>
    </r>
    <r>
      <rPr>
        <i/>
        <sz val="11"/>
        <color indexed="8"/>
        <rFont val="Starling Serif"/>
        <family val="1"/>
      </rPr>
      <t>i=sˈumal</t>
    </r>
    <r>
      <rPr>
        <sz val="11"/>
        <color indexed="8"/>
        <rFont val="Starling Serif"/>
        <family val="1"/>
      </rPr>
      <t xml:space="preserve">, Nagar </t>
    </r>
    <r>
      <rPr>
        <i/>
        <sz val="11"/>
        <color indexed="8"/>
        <rFont val="Starling Serif"/>
        <family val="1"/>
      </rPr>
      <t>i=sˈumal</t>
    </r>
    <r>
      <rPr>
        <sz val="11"/>
        <color indexed="8"/>
        <rFont val="Starling Serif"/>
        <family val="1"/>
      </rPr>
      <t xml:space="preserve"> in [Backstrom 1992: 251].</t>
    </r>
  </si>
  <si>
    <r>
      <t xml:space="preserve">Berger 1974: 24. Distal deixis forms of the pronoun 'that' also function in Yasin as 3rd p. personal pronouns. The forms show numerous variants depending on the agreement class: cf. </t>
    </r>
    <r>
      <rPr>
        <i/>
        <sz val="11"/>
        <color indexed="8"/>
        <rFont val="Starling Serif"/>
        <family val="1"/>
      </rPr>
      <t>ne</t>
    </r>
    <r>
      <rPr>
        <sz val="11"/>
        <color indexed="8"/>
        <rFont val="Starling Serif"/>
        <family val="1"/>
      </rPr>
      <t xml:space="preserve"> ~ </t>
    </r>
    <r>
      <rPr>
        <i/>
        <sz val="11"/>
        <color indexed="8"/>
        <rFont val="Starling Serif"/>
        <family val="1"/>
      </rPr>
      <t>in</t>
    </r>
    <r>
      <rPr>
        <sz val="11"/>
        <color indexed="8"/>
        <rFont val="Starling Serif"/>
        <family val="1"/>
      </rPr>
      <t xml:space="preserve"> (hm-class sg.), </t>
    </r>
    <r>
      <rPr>
        <i/>
        <sz val="11"/>
        <color indexed="8"/>
        <rFont val="Starling Serif"/>
        <family val="1"/>
      </rPr>
      <t>mo</t>
    </r>
    <r>
      <rPr>
        <sz val="11"/>
        <color indexed="8"/>
        <rFont val="Starling Serif"/>
        <family val="1"/>
      </rPr>
      <t xml:space="preserve"> ~ </t>
    </r>
    <r>
      <rPr>
        <i/>
        <sz val="11"/>
        <color indexed="8"/>
        <rFont val="Starling Serif"/>
        <family val="1"/>
      </rPr>
      <t>in</t>
    </r>
    <r>
      <rPr>
        <sz val="11"/>
        <color indexed="8"/>
        <rFont val="Starling Serif"/>
        <family val="1"/>
      </rPr>
      <t xml:space="preserve"> (hf-class sg.), </t>
    </r>
    <r>
      <rPr>
        <i/>
        <sz val="11"/>
        <color indexed="8"/>
        <rFont val="Starling Serif"/>
        <family val="1"/>
      </rPr>
      <t>se</t>
    </r>
    <r>
      <rPr>
        <sz val="11"/>
        <color indexed="8"/>
        <rFont val="Starling Serif"/>
        <family val="1"/>
      </rPr>
      <t xml:space="preserve"> ~ </t>
    </r>
    <r>
      <rPr>
        <i/>
        <sz val="11"/>
        <color indexed="8"/>
        <rFont val="Starling Serif"/>
        <family val="1"/>
      </rPr>
      <t>os</t>
    </r>
    <r>
      <rPr>
        <sz val="11"/>
        <color indexed="8"/>
        <rFont val="Starling Serif"/>
        <family val="1"/>
      </rPr>
      <t xml:space="preserve"> (x-class sg.), </t>
    </r>
    <r>
      <rPr>
        <i/>
        <sz val="11"/>
        <color indexed="8"/>
        <rFont val="Starling Serif"/>
        <family val="1"/>
      </rPr>
      <t>te</t>
    </r>
    <r>
      <rPr>
        <sz val="11"/>
        <color indexed="8"/>
        <rFont val="Starling Serif"/>
        <family val="1"/>
      </rPr>
      <t xml:space="preserve"> ~ </t>
    </r>
    <r>
      <rPr>
        <i/>
        <sz val="11"/>
        <color indexed="8"/>
        <rFont val="Starling Serif"/>
        <family val="1"/>
      </rPr>
      <t>ot</t>
    </r>
    <r>
      <rPr>
        <sz val="11"/>
        <color indexed="8"/>
        <rFont val="Starling Serif"/>
        <family val="1"/>
      </rPr>
      <t xml:space="preserve"> (y-class sg.), </t>
    </r>
    <r>
      <rPr>
        <i/>
        <sz val="11"/>
        <color indexed="8"/>
        <rFont val="Starling Serif"/>
        <family val="1"/>
      </rPr>
      <t>we</t>
    </r>
    <r>
      <rPr>
        <sz val="11"/>
        <color indexed="8"/>
        <rFont val="Starling Serif"/>
        <family val="1"/>
      </rPr>
      <t xml:space="preserve"> ~ </t>
    </r>
    <r>
      <rPr>
        <i/>
        <sz val="11"/>
        <color indexed="8"/>
        <rFont val="Starling Serif"/>
        <family val="1"/>
      </rPr>
      <t>u</t>
    </r>
    <r>
      <rPr>
        <sz val="11"/>
        <color indexed="8"/>
        <rFont val="Starling Serif"/>
        <family val="1"/>
      </rPr>
      <t xml:space="preserve"> (hm/hf-class pl.), </t>
    </r>
    <r>
      <rPr>
        <i/>
        <sz val="11"/>
        <color indexed="8"/>
        <rFont val="Starling Serif"/>
        <family val="1"/>
      </rPr>
      <t>ce</t>
    </r>
    <r>
      <rPr>
        <sz val="11"/>
        <color indexed="8"/>
        <rFont val="Starling Serif"/>
        <family val="1"/>
      </rPr>
      <t xml:space="preserve"> ~ </t>
    </r>
    <r>
      <rPr>
        <i/>
        <sz val="11"/>
        <color indexed="8"/>
        <rFont val="Starling Serif"/>
        <family val="1"/>
      </rPr>
      <t>oc</t>
    </r>
    <r>
      <rPr>
        <sz val="11"/>
        <color indexed="8"/>
        <rFont val="Starling Serif"/>
        <family val="1"/>
      </rPr>
      <t xml:space="preserve"> (x-class pl.), </t>
    </r>
    <r>
      <rPr>
        <i/>
        <sz val="11"/>
        <color indexed="8"/>
        <rFont val="Starling Serif"/>
        <family val="1"/>
      </rPr>
      <t>ke</t>
    </r>
    <r>
      <rPr>
        <sz val="11"/>
        <color indexed="8"/>
        <rFont val="Starling Serif"/>
        <family val="1"/>
      </rPr>
      <t xml:space="preserve"> ~ </t>
    </r>
    <r>
      <rPr>
        <i/>
        <sz val="11"/>
        <color indexed="8"/>
        <rFont val="Starling Serif"/>
        <family val="1"/>
      </rPr>
      <t>ok</t>
    </r>
    <r>
      <rPr>
        <sz val="11"/>
        <color indexed="8"/>
        <rFont val="Starling Serif"/>
        <family val="1"/>
      </rPr>
      <t xml:space="preserve"> (x-class pl.). These all seem to be combinations of one or two monovocalic pronominal morphemes with various monoconsonantal class markers: the vowel </t>
    </r>
    <r>
      <rPr>
        <i/>
        <sz val="11"/>
        <color indexed="8"/>
        <rFont val="Starling Serif"/>
        <family val="1"/>
      </rPr>
      <t>-e</t>
    </r>
    <r>
      <rPr>
        <sz val="11"/>
        <color indexed="8"/>
        <rFont val="Starling Serif"/>
        <family val="1"/>
      </rPr>
      <t xml:space="preserve">, in particular, is segmentable from </t>
    </r>
    <r>
      <rPr>
        <i/>
        <sz val="11"/>
        <color indexed="8"/>
        <rFont val="Starling Serif"/>
        <family val="1"/>
      </rPr>
      <t>n-e</t>
    </r>
    <r>
      <rPr>
        <sz val="11"/>
        <color indexed="8"/>
        <rFont val="Starling Serif"/>
        <family val="1"/>
      </rPr>
      <t xml:space="preserve">, </t>
    </r>
    <r>
      <rPr>
        <i/>
        <sz val="11"/>
        <color indexed="8"/>
        <rFont val="Starling Serif"/>
        <family val="1"/>
      </rPr>
      <t>s-e</t>
    </r>
    <r>
      <rPr>
        <sz val="11"/>
        <color indexed="8"/>
        <rFont val="Starling Serif"/>
        <family val="1"/>
      </rPr>
      <t xml:space="preserve">, </t>
    </r>
    <r>
      <rPr>
        <i/>
        <sz val="11"/>
        <color indexed="8"/>
        <rFont val="Starling Serif"/>
        <family val="1"/>
      </rPr>
      <t>t-e</t>
    </r>
    <r>
      <rPr>
        <sz val="11"/>
        <color indexed="8"/>
        <rFont val="Starling Serif"/>
        <family val="1"/>
      </rPr>
      <t xml:space="preserve"> etc., as one of these pronominal morphemes, but it is also present in the near deixis pronominal forms ('this') as well and is therefore not diagnostic of the meaning 'that'. The meaning in question is actually represented by the allomorphs </t>
    </r>
    <r>
      <rPr>
        <i/>
        <sz val="11"/>
        <color indexed="8"/>
        <rFont val="Starling Serif"/>
        <family val="1"/>
      </rPr>
      <t>i- ~ o-</t>
    </r>
    <r>
      <rPr>
        <sz val="11"/>
        <color indexed="8"/>
        <rFont val="Starling Serif"/>
        <family val="1"/>
      </rPr>
      <t xml:space="preserve"> (in the VC-type forms) and the zero allomorph (in the CV-type forms); dialectal evidence suggests that </t>
    </r>
    <r>
      <rPr>
        <i/>
        <sz val="11"/>
        <color indexed="8"/>
        <rFont val="Starling Serif"/>
        <family val="1"/>
      </rPr>
      <t>i-</t>
    </r>
    <r>
      <rPr>
        <sz val="11"/>
        <color indexed="8"/>
        <rFont val="Starling Serif"/>
        <family val="1"/>
      </rPr>
      <t xml:space="preserve"> is the primary allomorph. Quoted as </t>
    </r>
    <r>
      <rPr>
        <i/>
        <sz val="11"/>
        <color indexed="8"/>
        <rFont val="Starling Serif"/>
        <family val="1"/>
      </rPr>
      <t>sɛ</t>
    </r>
    <r>
      <rPr>
        <sz val="11"/>
        <color indexed="8"/>
        <rFont val="Starling Serif"/>
        <family val="1"/>
      </rPr>
      <t xml:space="preserve"> in [Backstrom 1992: 257].</t>
    </r>
  </si>
  <si>
    <r>
      <t xml:space="preserve">Berger 1998: I, 81. As in Yasin, the actual forms show numerous variants depending on the agreement class: cf. </t>
    </r>
    <r>
      <rPr>
        <i/>
        <sz val="11"/>
        <color indexed="8"/>
        <rFont val="Starling Serif"/>
        <family val="1"/>
      </rPr>
      <t>i-nˈe</t>
    </r>
    <r>
      <rPr>
        <sz val="11"/>
        <color indexed="8"/>
        <rFont val="Starling Serif"/>
        <family val="1"/>
      </rPr>
      <t xml:space="preserve"> ~ </t>
    </r>
    <r>
      <rPr>
        <i/>
        <sz val="11"/>
        <color indexed="8"/>
        <rFont val="Starling Serif"/>
        <family val="1"/>
      </rPr>
      <t>in</t>
    </r>
    <r>
      <rPr>
        <sz val="11"/>
        <color indexed="8"/>
        <rFont val="Starling Serif"/>
        <family val="1"/>
      </rPr>
      <t xml:space="preserve"> (h-class sg.), </t>
    </r>
    <r>
      <rPr>
        <i/>
        <sz val="11"/>
        <color indexed="8"/>
        <rFont val="Starling Serif"/>
        <family val="1"/>
      </rPr>
      <t>i-sˈe</t>
    </r>
    <r>
      <rPr>
        <sz val="11"/>
        <color indexed="8"/>
        <rFont val="Starling Serif"/>
        <family val="1"/>
      </rPr>
      <t xml:space="preserve"> ~ </t>
    </r>
    <r>
      <rPr>
        <i/>
        <sz val="11"/>
        <color indexed="8"/>
        <rFont val="Starling Serif"/>
        <family val="1"/>
      </rPr>
      <t>es</t>
    </r>
    <r>
      <rPr>
        <sz val="11"/>
        <color indexed="8"/>
        <rFont val="Starling Serif"/>
        <family val="1"/>
      </rPr>
      <t xml:space="preserve"> (x-class sg.), </t>
    </r>
    <r>
      <rPr>
        <i/>
        <sz val="11"/>
        <color indexed="8"/>
        <rFont val="Starling Serif"/>
        <family val="1"/>
      </rPr>
      <t>i-tˈe</t>
    </r>
    <r>
      <rPr>
        <sz val="11"/>
        <color indexed="8"/>
        <rFont val="Starling Serif"/>
        <family val="1"/>
      </rPr>
      <t xml:space="preserve"> ~ </t>
    </r>
    <r>
      <rPr>
        <i/>
        <sz val="11"/>
        <color indexed="8"/>
        <rFont val="Starling Serif"/>
        <family val="1"/>
      </rPr>
      <t>et</t>
    </r>
    <r>
      <rPr>
        <sz val="11"/>
        <color indexed="8"/>
        <rFont val="Starling Serif"/>
        <family val="1"/>
      </rPr>
      <t xml:space="preserve"> (y-class sg.), </t>
    </r>
    <r>
      <rPr>
        <i/>
        <sz val="11"/>
        <color indexed="8"/>
        <rFont val="Starling Serif"/>
        <family val="1"/>
      </rPr>
      <t>uˈe</t>
    </r>
    <r>
      <rPr>
        <sz val="11"/>
        <color indexed="8"/>
        <rFont val="Starling Serif"/>
        <family val="1"/>
      </rPr>
      <t xml:space="preserve"> ~ </t>
    </r>
    <r>
      <rPr>
        <i/>
        <sz val="11"/>
        <color indexed="8"/>
        <rFont val="Starling Serif"/>
        <family val="1"/>
      </rPr>
      <t>u</t>
    </r>
    <r>
      <rPr>
        <sz val="11"/>
        <color indexed="8"/>
        <rFont val="Starling Serif"/>
        <family val="1"/>
      </rPr>
      <t xml:space="preserve"> (h-class pl.), </t>
    </r>
    <r>
      <rPr>
        <i/>
        <sz val="11"/>
        <color indexed="8"/>
        <rFont val="Starling Serif"/>
        <family val="1"/>
      </rPr>
      <t>i-cˈe</t>
    </r>
    <r>
      <rPr>
        <sz val="11"/>
        <color indexed="8"/>
        <rFont val="Starling Serif"/>
        <family val="1"/>
      </rPr>
      <t xml:space="preserve"> ~ </t>
    </r>
    <r>
      <rPr>
        <i/>
        <sz val="11"/>
        <color indexed="8"/>
        <rFont val="Starling Serif"/>
        <family val="1"/>
      </rPr>
      <t>ec</t>
    </r>
    <r>
      <rPr>
        <sz val="11"/>
        <color indexed="8"/>
        <rFont val="Starling Serif"/>
        <family val="1"/>
      </rPr>
      <t xml:space="preserve"> (x-class pl.), </t>
    </r>
    <r>
      <rPr>
        <i/>
        <sz val="11"/>
        <color indexed="8"/>
        <rFont val="Starling Serif"/>
        <family val="1"/>
      </rPr>
      <t>i-kˈe</t>
    </r>
    <r>
      <rPr>
        <sz val="11"/>
        <color indexed="8"/>
        <rFont val="Starling Serif"/>
        <family val="1"/>
      </rPr>
      <t xml:space="preserve"> ~ </t>
    </r>
    <r>
      <rPr>
        <i/>
        <sz val="11"/>
        <color indexed="8"/>
        <rFont val="Starling Serif"/>
        <family val="1"/>
      </rPr>
      <t>ek</t>
    </r>
    <r>
      <rPr>
        <sz val="11"/>
        <color indexed="8"/>
        <rFont val="Starling Serif"/>
        <family val="1"/>
      </rPr>
      <t xml:space="preserve"> (x-class pl.). These alternations clearly show that </t>
    </r>
    <r>
      <rPr>
        <i/>
        <sz val="11"/>
        <color indexed="8"/>
        <rFont val="Starling Serif"/>
        <family val="1"/>
      </rPr>
      <t>i-</t>
    </r>
    <r>
      <rPr>
        <sz val="11"/>
        <color indexed="8"/>
        <rFont val="Starling Serif"/>
        <family val="1"/>
      </rPr>
      <t xml:space="preserve"> is the primary allomorph with the meaning 'that' (sometimes alternating with </t>
    </r>
    <r>
      <rPr>
        <i/>
        <sz val="11"/>
        <color indexed="8"/>
        <rFont val="Starling Serif"/>
        <family val="1"/>
      </rPr>
      <t>e-</t>
    </r>
    <r>
      <rPr>
        <sz val="11"/>
        <color indexed="8"/>
        <rFont val="Starling Serif"/>
        <family val="1"/>
      </rPr>
      <t xml:space="preserve">). Quoted as Hunza </t>
    </r>
    <r>
      <rPr>
        <i/>
        <sz val="11"/>
        <color indexed="8"/>
        <rFont val="Starling Serif"/>
        <family val="1"/>
      </rPr>
      <t>isˈe</t>
    </r>
    <r>
      <rPr>
        <sz val="11"/>
        <color indexed="8"/>
        <rFont val="Starling Serif"/>
        <family val="1"/>
      </rPr>
      <t xml:space="preserve">, Nagar </t>
    </r>
    <r>
      <rPr>
        <i/>
        <sz val="11"/>
        <color indexed="8"/>
        <rFont val="Starling Serif"/>
        <family val="1"/>
      </rPr>
      <t>ɛsˈɛ</t>
    </r>
    <r>
      <rPr>
        <sz val="11"/>
        <color indexed="8"/>
        <rFont val="Starling Serif"/>
        <family val="1"/>
      </rPr>
      <t xml:space="preserve"> in [Backstrom 1992: 257].</t>
    </r>
  </si>
  <si>
    <r>
      <t xml:space="preserve">Berger 1974: 24. The complete paradigm is as follows: </t>
    </r>
    <r>
      <rPr>
        <i/>
        <sz val="11"/>
        <color indexed="8"/>
        <rFont val="Starling Serif"/>
        <family val="1"/>
      </rPr>
      <t>kʰenˈe</t>
    </r>
    <r>
      <rPr>
        <sz val="11"/>
        <color indexed="8"/>
        <rFont val="Starling Serif"/>
        <family val="1"/>
      </rPr>
      <t xml:space="preserve"> ~ </t>
    </r>
    <r>
      <rPr>
        <i/>
        <sz val="11"/>
        <color indexed="8"/>
        <rFont val="Starling Serif"/>
        <family val="1"/>
      </rPr>
      <t>kʰin</t>
    </r>
    <r>
      <rPr>
        <sz val="11"/>
        <color indexed="8"/>
        <rFont val="Starling Serif"/>
        <family val="1"/>
      </rPr>
      <t xml:space="preserve"> (hm-class sg.), </t>
    </r>
    <r>
      <rPr>
        <i/>
        <sz val="11"/>
        <color indexed="8"/>
        <rFont val="Starling Serif"/>
        <family val="1"/>
      </rPr>
      <t>kʰomˈo</t>
    </r>
    <r>
      <rPr>
        <sz val="11"/>
        <color indexed="8"/>
        <rFont val="Starling Serif"/>
        <family val="1"/>
      </rPr>
      <t xml:space="preserve"> (hf-class sg.), </t>
    </r>
    <r>
      <rPr>
        <i/>
        <sz val="11"/>
        <color indexed="8"/>
        <rFont val="Starling Serif"/>
        <family val="1"/>
      </rPr>
      <t>gusˈe</t>
    </r>
    <r>
      <rPr>
        <sz val="11"/>
        <color indexed="8"/>
        <rFont val="Starling Serif"/>
        <family val="1"/>
      </rPr>
      <t xml:space="preserve"> ~ </t>
    </r>
    <r>
      <rPr>
        <i/>
        <sz val="11"/>
        <color indexed="8"/>
        <rFont val="Starling Serif"/>
        <family val="1"/>
      </rPr>
      <t>kʰos</t>
    </r>
    <r>
      <rPr>
        <sz val="11"/>
        <color indexed="8"/>
        <rFont val="Starling Serif"/>
        <family val="1"/>
      </rPr>
      <t xml:space="preserve"> (x-class sg.), </t>
    </r>
    <r>
      <rPr>
        <i/>
        <sz val="11"/>
        <color indexed="8"/>
        <rFont val="Starling Serif"/>
        <family val="1"/>
      </rPr>
      <t>gutˈe</t>
    </r>
    <r>
      <rPr>
        <sz val="11"/>
        <color indexed="8"/>
        <rFont val="Starling Serif"/>
        <family val="1"/>
      </rPr>
      <t xml:space="preserve"> ~ </t>
    </r>
    <r>
      <rPr>
        <i/>
        <sz val="11"/>
        <color indexed="8"/>
        <rFont val="Starling Serif"/>
        <family val="1"/>
      </rPr>
      <t>kʰot</t>
    </r>
    <r>
      <rPr>
        <sz val="11"/>
        <color indexed="8"/>
        <rFont val="Starling Serif"/>
        <family val="1"/>
      </rPr>
      <t xml:space="preserve"> (y-class sg.), </t>
    </r>
    <r>
      <rPr>
        <i/>
        <sz val="11"/>
        <color indexed="8"/>
        <rFont val="Starling Serif"/>
        <family val="1"/>
      </rPr>
      <t>kʰuˈe</t>
    </r>
    <r>
      <rPr>
        <sz val="11"/>
        <color indexed="8"/>
        <rFont val="Starling Serif"/>
        <family val="1"/>
      </rPr>
      <t xml:space="preserve"> ~ </t>
    </r>
    <r>
      <rPr>
        <i/>
        <sz val="11"/>
        <color indexed="8"/>
        <rFont val="Starling Serif"/>
        <family val="1"/>
      </rPr>
      <t>kʰu</t>
    </r>
    <r>
      <rPr>
        <sz val="11"/>
        <color indexed="8"/>
        <rFont val="Starling Serif"/>
        <family val="1"/>
      </rPr>
      <t xml:space="preserve"> (hm/hf-class pl.), </t>
    </r>
    <r>
      <rPr>
        <i/>
        <sz val="11"/>
        <color indexed="8"/>
        <rFont val="Starling Serif"/>
        <family val="1"/>
      </rPr>
      <t>gucˈe</t>
    </r>
    <r>
      <rPr>
        <sz val="11"/>
        <color indexed="8"/>
        <rFont val="Starling Serif"/>
        <family val="1"/>
      </rPr>
      <t xml:space="preserve"> (x-class pl.), </t>
    </r>
    <r>
      <rPr>
        <i/>
        <sz val="11"/>
        <color indexed="8"/>
        <rFont val="Starling Serif"/>
        <family val="1"/>
      </rPr>
      <t>gukˈe</t>
    </r>
    <r>
      <rPr>
        <sz val="11"/>
        <color indexed="8"/>
        <rFont val="Starling Serif"/>
        <family val="1"/>
      </rPr>
      <t xml:space="preserve"> (y-class pl.). This shows that the distant deixis pronoun 'this' in Yasin is essentially the same as 'that' q.v. with an extra morpheme tacked on at the beginning, represented by two phonetically close variants. Tentatively, we segment these variants out as the primary "carriers" of the meaning 'this'. Quoted as </t>
    </r>
    <r>
      <rPr>
        <i/>
        <sz val="11"/>
        <color indexed="8"/>
        <rFont val="Starling Serif"/>
        <family val="1"/>
      </rPr>
      <t>gʋsˈɛ</t>
    </r>
    <r>
      <rPr>
        <sz val="11"/>
        <color indexed="8"/>
        <rFont val="Starling Serif"/>
        <family val="1"/>
      </rPr>
      <t xml:space="preserve"> ~ </t>
    </r>
    <r>
      <rPr>
        <i/>
        <sz val="11"/>
        <color indexed="8"/>
        <rFont val="Starling Serif"/>
        <family val="1"/>
      </rPr>
      <t>gısˈɛ</t>
    </r>
    <r>
      <rPr>
        <sz val="11"/>
        <color indexed="8"/>
        <rFont val="Starling Serif"/>
        <family val="1"/>
      </rPr>
      <t xml:space="preserve"> in [Backstrom 1992: 257].</t>
    </r>
  </si>
  <si>
    <r>
      <t xml:space="preserve">Berger 1998: I, 81. The complete paradigm is as follows: </t>
    </r>
    <r>
      <rPr>
        <i/>
        <sz val="11"/>
        <color indexed="8"/>
        <rFont val="Starling Serif"/>
        <family val="1"/>
      </rPr>
      <t>kʰinˈe</t>
    </r>
    <r>
      <rPr>
        <sz val="11"/>
        <color indexed="8"/>
        <rFont val="Starling Serif"/>
        <family val="1"/>
      </rPr>
      <t xml:space="preserve"> ~ </t>
    </r>
    <r>
      <rPr>
        <i/>
        <sz val="11"/>
        <color indexed="8"/>
        <rFont val="Starling Serif"/>
        <family val="1"/>
      </rPr>
      <t>kʰin</t>
    </r>
    <r>
      <rPr>
        <sz val="11"/>
        <color indexed="8"/>
        <rFont val="Starling Serif"/>
        <family val="1"/>
      </rPr>
      <t xml:space="preserve"> (h-class sg.), </t>
    </r>
    <r>
      <rPr>
        <i/>
        <sz val="11"/>
        <color indexed="8"/>
        <rFont val="Starling Serif"/>
        <family val="1"/>
      </rPr>
      <t>gusˈe</t>
    </r>
    <r>
      <rPr>
        <sz val="11"/>
        <color indexed="8"/>
        <rFont val="Starling Serif"/>
        <family val="1"/>
      </rPr>
      <t xml:space="preserve"> ~ </t>
    </r>
    <r>
      <rPr>
        <i/>
        <sz val="11"/>
        <color indexed="8"/>
        <rFont val="Starling Serif"/>
        <family val="1"/>
      </rPr>
      <t>kʰos</t>
    </r>
    <r>
      <rPr>
        <sz val="11"/>
        <color indexed="8"/>
        <rFont val="Starling Serif"/>
        <family val="1"/>
      </rPr>
      <t xml:space="preserve"> (x-class sg.), </t>
    </r>
    <r>
      <rPr>
        <i/>
        <sz val="11"/>
        <color indexed="8"/>
        <rFont val="Starling Serif"/>
        <family val="1"/>
      </rPr>
      <t>gutˈe</t>
    </r>
    <r>
      <rPr>
        <sz val="11"/>
        <color indexed="8"/>
        <rFont val="Starling Serif"/>
        <family val="1"/>
      </rPr>
      <t xml:space="preserve"> ~ </t>
    </r>
    <r>
      <rPr>
        <i/>
        <sz val="11"/>
        <color indexed="8"/>
        <rFont val="Starling Serif"/>
        <family val="1"/>
      </rPr>
      <t>kʰot</t>
    </r>
    <r>
      <rPr>
        <sz val="11"/>
        <color indexed="8"/>
        <rFont val="Starling Serif"/>
        <family val="1"/>
      </rPr>
      <t xml:space="preserve"> (y-class sg.), </t>
    </r>
    <r>
      <rPr>
        <i/>
        <sz val="11"/>
        <color indexed="8"/>
        <rFont val="Starling Serif"/>
        <family val="1"/>
      </rPr>
      <t>kʰuˈe</t>
    </r>
    <r>
      <rPr>
        <sz val="11"/>
        <color indexed="8"/>
        <rFont val="Starling Serif"/>
        <family val="1"/>
      </rPr>
      <t xml:space="preserve"> ~ </t>
    </r>
    <r>
      <rPr>
        <i/>
        <sz val="11"/>
        <color indexed="8"/>
        <rFont val="Starling Serif"/>
        <family val="1"/>
      </rPr>
      <t>kʰu</t>
    </r>
    <r>
      <rPr>
        <sz val="11"/>
        <color indexed="8"/>
        <rFont val="Starling Serif"/>
        <family val="1"/>
      </rPr>
      <t xml:space="preserve"> (h-class pl.), </t>
    </r>
    <r>
      <rPr>
        <i/>
        <sz val="11"/>
        <color indexed="8"/>
        <rFont val="Starling Serif"/>
        <family val="1"/>
      </rPr>
      <t>gucˈe</t>
    </r>
    <r>
      <rPr>
        <sz val="11"/>
        <color indexed="8"/>
        <rFont val="Starling Serif"/>
        <family val="1"/>
      </rPr>
      <t xml:space="preserve"> ~ </t>
    </r>
    <r>
      <rPr>
        <i/>
        <sz val="11"/>
        <color indexed="8"/>
        <rFont val="Starling Serif"/>
        <family val="1"/>
      </rPr>
      <t>kʰoc</t>
    </r>
    <r>
      <rPr>
        <sz val="11"/>
        <color indexed="8"/>
        <rFont val="Starling Serif"/>
        <family val="1"/>
      </rPr>
      <t xml:space="preserve"> (x-class pl.), </t>
    </r>
    <r>
      <rPr>
        <i/>
        <sz val="11"/>
        <color indexed="8"/>
        <rFont val="Starling Serif"/>
        <family val="1"/>
      </rPr>
      <t>gukˈe</t>
    </r>
    <r>
      <rPr>
        <sz val="11"/>
        <color indexed="8"/>
        <rFont val="Starling Serif"/>
        <family val="1"/>
      </rPr>
      <t xml:space="preserve"> ~ </t>
    </r>
    <r>
      <rPr>
        <i/>
        <sz val="11"/>
        <color indexed="8"/>
        <rFont val="Starling Serif"/>
        <family val="1"/>
      </rPr>
      <t>kʰok</t>
    </r>
    <r>
      <rPr>
        <sz val="11"/>
        <color indexed="8"/>
        <rFont val="Starling Serif"/>
        <family val="1"/>
      </rPr>
      <t xml:space="preserve"> (y-class pl.). See notes on Yasin for notes on how the primary morph was selected. Quoted as Hunza </t>
    </r>
    <r>
      <rPr>
        <i/>
        <sz val="11"/>
        <color indexed="8"/>
        <rFont val="Starling Serif"/>
        <family val="1"/>
      </rPr>
      <t>gusˈe</t>
    </r>
    <r>
      <rPr>
        <sz val="11"/>
        <color indexed="8"/>
        <rFont val="Starling Serif"/>
        <family val="1"/>
      </rPr>
      <t xml:space="preserve">, Nagar </t>
    </r>
    <r>
      <rPr>
        <i/>
        <sz val="11"/>
        <color indexed="8"/>
        <rFont val="Starling Serif"/>
        <family val="1"/>
      </rPr>
      <t>kusˈɛ</t>
    </r>
    <r>
      <rPr>
        <sz val="11"/>
        <color indexed="8"/>
        <rFont val="Starling Serif"/>
        <family val="1"/>
      </rPr>
      <t xml:space="preserve"> in [Backstrom 1992: 257].</t>
    </r>
  </si>
  <si>
    <r>
      <t xml:space="preserve">Berger 1974: 24. Quoted as </t>
    </r>
    <r>
      <rPr>
        <i/>
        <sz val="11"/>
        <color indexed="8"/>
        <rFont val="Starling Serif"/>
        <family val="1"/>
      </rPr>
      <t>uŋ</t>
    </r>
    <r>
      <rPr>
        <sz val="11"/>
        <color indexed="8"/>
        <rFont val="Starling Serif"/>
        <family val="1"/>
      </rPr>
      <t xml:space="preserve"> in Lorimer's earlier data. A different morpheme is represented by the pronominal possessive prefix </t>
    </r>
    <r>
      <rPr>
        <i/>
        <sz val="11"/>
        <color indexed="8"/>
        <rFont val="Starling Serif"/>
        <family val="1"/>
      </rPr>
      <t>gu-</t>
    </r>
    <r>
      <rPr>
        <sz val="11"/>
        <color indexed="8"/>
        <rFont val="Starling Serif"/>
        <family val="1"/>
      </rPr>
      <t xml:space="preserve"> [Berger 1974: 25], cf. also the genitive form </t>
    </r>
    <r>
      <rPr>
        <i/>
        <sz val="11"/>
        <color indexed="8"/>
        <rFont val="Starling Serif"/>
        <family val="1"/>
      </rPr>
      <t>go</t>
    </r>
    <r>
      <rPr>
        <sz val="11"/>
        <color indexed="8"/>
        <rFont val="Starling Serif"/>
        <family val="1"/>
      </rPr>
      <t xml:space="preserve">. Quoted as </t>
    </r>
    <r>
      <rPr>
        <i/>
        <sz val="11"/>
        <color indexed="8"/>
        <rFont val="Starling Serif"/>
        <family val="1"/>
      </rPr>
      <t>un</t>
    </r>
    <r>
      <rPr>
        <sz val="11"/>
        <color indexed="8"/>
        <rFont val="Starling Serif"/>
        <family val="1"/>
      </rPr>
      <t xml:space="preserve"> in [Backstrom 1992: 260].</t>
    </r>
  </si>
  <si>
    <r>
      <t xml:space="preserve">Berger 1998: I, 80. This is the Hunza from; cf. also Nagar </t>
    </r>
    <r>
      <rPr>
        <i/>
        <sz val="11"/>
        <color indexed="8"/>
        <rFont val="Starling Serif"/>
        <family val="1"/>
      </rPr>
      <t>um</t>
    </r>
    <r>
      <rPr>
        <sz val="11"/>
        <color indexed="8"/>
        <rFont val="Starling Serif"/>
        <family val="1"/>
      </rPr>
      <t xml:space="preserve">, Altit </t>
    </r>
    <r>
      <rPr>
        <i/>
        <sz val="11"/>
        <color indexed="8"/>
        <rFont val="Starling Serif"/>
        <family val="1"/>
      </rPr>
      <t>uŋ</t>
    </r>
    <r>
      <rPr>
        <sz val="11"/>
        <color indexed="8"/>
        <rFont val="Starling Serif"/>
        <family val="1"/>
      </rPr>
      <t xml:space="preserve">. Cf. the genitive </t>
    </r>
    <r>
      <rPr>
        <i/>
        <sz val="11"/>
        <color indexed="8"/>
        <rFont val="Starling Serif"/>
        <family val="1"/>
      </rPr>
      <t>gˈoo</t>
    </r>
    <r>
      <rPr>
        <sz val="11"/>
        <color indexed="8"/>
        <rFont val="Starling Serif"/>
        <family val="1"/>
      </rPr>
      <t xml:space="preserve">, emphatic form </t>
    </r>
    <r>
      <rPr>
        <i/>
        <sz val="11"/>
        <color indexed="8"/>
        <rFont val="Starling Serif"/>
        <family val="1"/>
      </rPr>
      <t>gˈui</t>
    </r>
    <r>
      <rPr>
        <sz val="11"/>
        <color indexed="8"/>
        <rFont val="Starling Serif"/>
        <family val="1"/>
      </rPr>
      <t xml:space="preserve">. Quoted as Hunza </t>
    </r>
    <r>
      <rPr>
        <i/>
        <sz val="11"/>
        <color indexed="8"/>
        <rFont val="Starling Serif"/>
        <family val="1"/>
      </rPr>
      <t>un</t>
    </r>
    <r>
      <rPr>
        <sz val="11"/>
        <color indexed="8"/>
        <rFont val="Starling Serif"/>
        <family val="1"/>
      </rPr>
      <t xml:space="preserve">, Nagar </t>
    </r>
    <r>
      <rPr>
        <i/>
        <sz val="11"/>
        <color indexed="8"/>
        <rFont val="Starling Serif"/>
        <family val="1"/>
      </rPr>
      <t>um</t>
    </r>
    <r>
      <rPr>
        <sz val="11"/>
        <color indexed="8"/>
        <rFont val="Starling Serif"/>
        <family val="1"/>
      </rPr>
      <t xml:space="preserve"> in [Backstrom 1992: 260].</t>
    </r>
  </si>
  <si>
    <r>
      <t xml:space="preserve">Berger 1974: 187. Plural form: </t>
    </r>
    <r>
      <rPr>
        <i/>
        <sz val="11"/>
        <color indexed="8"/>
        <rFont val="Starling Serif"/>
        <family val="1"/>
      </rPr>
      <t>=yˈuŋuʆ-u</t>
    </r>
    <r>
      <rPr>
        <sz val="11"/>
        <color indexed="8"/>
        <rFont val="Starling Serif"/>
        <family val="1"/>
      </rPr>
      <t xml:space="preserve">. Quoted as </t>
    </r>
    <r>
      <rPr>
        <i/>
        <sz val="11"/>
        <color indexed="8"/>
        <rFont val="Starling Serif"/>
        <family val="1"/>
      </rPr>
      <t>yuˈuŋus</t>
    </r>
    <r>
      <rPr>
        <sz val="11"/>
        <color indexed="8"/>
        <rFont val="Starling Serif"/>
        <family val="1"/>
      </rPr>
      <t xml:space="preserve"> ~ </t>
    </r>
    <r>
      <rPr>
        <i/>
        <sz val="11"/>
        <color indexed="8"/>
        <rFont val="Starling Serif"/>
        <family val="1"/>
      </rPr>
      <t>yuˈumus</t>
    </r>
    <r>
      <rPr>
        <sz val="11"/>
        <color indexed="8"/>
        <rFont val="Starling Serif"/>
        <family val="1"/>
      </rPr>
      <t xml:space="preserve"> in [Backstrom 1992: 244].</t>
    </r>
  </si>
  <si>
    <r>
      <t xml:space="preserve">Berger 1998: III, 455. Plural form: </t>
    </r>
    <r>
      <rPr>
        <i/>
        <sz val="11"/>
        <color indexed="8"/>
        <rFont val="Starling Serif"/>
        <family val="1"/>
      </rPr>
      <t>=ˈumuʆ-o</t>
    </r>
    <r>
      <rPr>
        <sz val="11"/>
        <color indexed="8"/>
        <rFont val="Starling Serif"/>
        <family val="1"/>
      </rPr>
      <t xml:space="preserve">. Polysemy: 'tongue / flame / lie (untruth)'. Quoted as Hunza, Nagar </t>
    </r>
    <r>
      <rPr>
        <i/>
        <sz val="11"/>
        <color indexed="8"/>
        <rFont val="Starling Serif"/>
        <family val="1"/>
      </rPr>
      <t>y=uˈumus</t>
    </r>
    <r>
      <rPr>
        <sz val="11"/>
        <color indexed="8"/>
        <rFont val="Starling Serif"/>
        <family val="1"/>
      </rPr>
      <t xml:space="preserve"> in [Backstrom 1992: 244].</t>
    </r>
  </si>
  <si>
    <r>
      <t xml:space="preserve">Berger 1974: 165. Plural form: </t>
    </r>
    <r>
      <rPr>
        <i/>
        <sz val="11"/>
        <color indexed="8"/>
        <rFont val="Starling Serif"/>
        <family val="1"/>
      </rPr>
      <t>=mˈe-mu</t>
    </r>
    <r>
      <rPr>
        <sz val="11"/>
        <color indexed="8"/>
        <rFont val="Starling Serif"/>
        <family val="1"/>
      </rPr>
      <t xml:space="preserve">. Quoted as </t>
    </r>
    <r>
      <rPr>
        <i/>
        <sz val="11"/>
        <color indexed="8"/>
        <rFont val="Starling Serif"/>
        <family val="1"/>
      </rPr>
      <t>mɛ</t>
    </r>
    <r>
      <rPr>
        <sz val="11"/>
        <color indexed="8"/>
        <rFont val="Starling Serif"/>
        <family val="1"/>
      </rPr>
      <t xml:space="preserve"> in [Backstrom 1992: 244].</t>
    </r>
  </si>
  <si>
    <r>
      <t xml:space="preserve">Berger 1998: III, 285. X-class. Singular and plural forms coincide. Quoted as Hunza, Nagar </t>
    </r>
    <r>
      <rPr>
        <i/>
        <sz val="11"/>
        <color indexed="8"/>
        <rFont val="Starling Serif"/>
        <family val="1"/>
      </rPr>
      <t>i=mˈɛ</t>
    </r>
    <r>
      <rPr>
        <sz val="11"/>
        <color indexed="8"/>
        <rFont val="Starling Serif"/>
        <family val="1"/>
      </rPr>
      <t xml:space="preserve"> in [Backstrom 1992: 244].</t>
    </r>
  </si>
  <si>
    <r>
      <t xml:space="preserve">Berger 1974: 142. Plural form: </t>
    </r>
    <r>
      <rPr>
        <i/>
        <sz val="11"/>
        <color indexed="8"/>
        <rFont val="Starling Serif"/>
        <family val="1"/>
      </rPr>
      <t>drat-iŋ</t>
    </r>
    <r>
      <rPr>
        <sz val="11"/>
        <color indexed="8"/>
        <rFont val="Starling Serif"/>
        <family val="1"/>
      </rPr>
      <t xml:space="preserve">. Borrowed from Urdu. Quoted as </t>
    </r>
    <r>
      <rPr>
        <i/>
        <sz val="11"/>
        <color indexed="8"/>
        <rFont val="Starling Serif"/>
        <family val="1"/>
      </rPr>
      <t>drʌxt</t>
    </r>
    <r>
      <rPr>
        <sz val="11"/>
        <color indexed="8"/>
        <rFont val="Starling Serif"/>
        <family val="1"/>
      </rPr>
      <t xml:space="preserve"> in [Backstrom 1992: 248]. For a native Burushaski root, cf. </t>
    </r>
    <r>
      <rPr>
        <i/>
        <sz val="11"/>
        <color indexed="8"/>
        <rFont val="Starling Serif"/>
        <family val="1"/>
      </rPr>
      <t>hun</t>
    </r>
    <r>
      <rPr>
        <sz val="11"/>
        <color indexed="8"/>
        <rFont val="Starling Serif"/>
        <family val="1"/>
      </rPr>
      <t xml:space="preserve">, pl. </t>
    </r>
    <r>
      <rPr>
        <i/>
        <sz val="11"/>
        <color indexed="8"/>
        <rFont val="Starling Serif"/>
        <family val="1"/>
      </rPr>
      <t>hun-ˈiŋ</t>
    </r>
    <r>
      <rPr>
        <sz val="11"/>
        <color indexed="8"/>
        <rFont val="Starling Serif"/>
        <family val="1"/>
      </rPr>
      <t xml:space="preserve"> 'wood, firewood' [Berger 1974: 152].</t>
    </r>
  </si>
  <si>
    <r>
      <t xml:space="preserve">Berger 1998: III, 428. Plural form: </t>
    </r>
    <r>
      <rPr>
        <i/>
        <sz val="11"/>
        <color indexed="8"/>
        <rFont val="Starling Serif"/>
        <family val="1"/>
      </rPr>
      <t>tom-ˈiɕaŋ</t>
    </r>
    <r>
      <rPr>
        <sz val="11"/>
        <color indexed="8"/>
        <rFont val="Starling Serif"/>
        <family val="1"/>
      </rPr>
      <t xml:space="preserve"> (Nagar </t>
    </r>
    <r>
      <rPr>
        <i/>
        <sz val="11"/>
        <color indexed="8"/>
        <rFont val="Starling Serif"/>
        <family val="1"/>
      </rPr>
      <t>tom-ˈiŋ</t>
    </r>
    <r>
      <rPr>
        <sz val="11"/>
        <color indexed="8"/>
        <rFont val="Starling Serif"/>
        <family val="1"/>
      </rPr>
      <t xml:space="preserve">). Borrowed from Shina </t>
    </r>
    <r>
      <rPr>
        <i/>
        <sz val="11"/>
        <color indexed="8"/>
        <rFont val="Starling Serif"/>
        <family val="1"/>
      </rPr>
      <t>tom</t>
    </r>
    <r>
      <rPr>
        <sz val="11"/>
        <color indexed="8"/>
        <rFont val="Starling Serif"/>
        <family val="1"/>
      </rPr>
      <t xml:space="preserve">. Quoted as Hunza, Nagar </t>
    </r>
    <r>
      <rPr>
        <i/>
        <sz val="11"/>
        <color indexed="8"/>
        <rFont val="Starling Serif"/>
        <family val="1"/>
      </rPr>
      <t>tom</t>
    </r>
    <r>
      <rPr>
        <sz val="11"/>
        <color indexed="8"/>
        <rFont val="Starling Serif"/>
        <family val="1"/>
      </rPr>
      <t xml:space="preserve"> in [Backstrom 1992: 248]. Cf. also </t>
    </r>
    <r>
      <rPr>
        <i/>
        <sz val="11"/>
        <color indexed="8"/>
        <rFont val="Starling Serif"/>
        <family val="1"/>
      </rPr>
      <t>darˈaqt</t>
    </r>
    <r>
      <rPr>
        <sz val="11"/>
        <color indexed="8"/>
        <rFont val="Starling Serif"/>
        <family val="1"/>
      </rPr>
      <t xml:space="preserve"> [Berger 1998: III, 115], borrowed from Urdu; the Shina borrowing, due to its paradigm and statistical frequency, seems to be older in Hunza/Nagar than the Urdu form. For a native Burushaski root, cf. </t>
    </r>
    <r>
      <rPr>
        <i/>
        <sz val="11"/>
        <color indexed="8"/>
        <rFont val="Starling Serif"/>
        <family val="1"/>
      </rPr>
      <t>hun</t>
    </r>
    <r>
      <rPr>
        <sz val="11"/>
        <color indexed="8"/>
        <rFont val="Starling Serif"/>
        <family val="1"/>
      </rPr>
      <t xml:space="preserve">, pl. </t>
    </r>
    <r>
      <rPr>
        <i/>
        <sz val="11"/>
        <color indexed="8"/>
        <rFont val="Starling Serif"/>
        <family val="1"/>
      </rPr>
      <t>hun-ˈanc</t>
    </r>
    <r>
      <rPr>
        <sz val="11"/>
        <color indexed="8"/>
        <rFont val="Starling Serif"/>
        <family val="1"/>
      </rPr>
      <t xml:space="preserve"> 'wood, firewood' [Berger 1998: III, 205].</t>
    </r>
  </si>
  <si>
    <r>
      <t xml:space="preserve">Berger 1974: 27. Specific forms are as follows: </t>
    </r>
    <r>
      <rPr>
        <i/>
        <sz val="11"/>
        <color indexed="8"/>
        <rFont val="Starling Serif"/>
        <family val="1"/>
      </rPr>
      <t>alt-ˈan</t>
    </r>
    <r>
      <rPr>
        <sz val="11"/>
        <color indexed="8"/>
        <rFont val="Starling Serif"/>
        <family val="1"/>
      </rPr>
      <t xml:space="preserve"> (h-class), </t>
    </r>
    <r>
      <rPr>
        <i/>
        <sz val="11"/>
        <color indexed="8"/>
        <rFont val="Starling Serif"/>
        <family val="1"/>
      </rPr>
      <t>alt-ˈa</t>
    </r>
    <r>
      <rPr>
        <sz val="11"/>
        <color indexed="8"/>
        <rFont val="Starling Serif"/>
        <family val="1"/>
      </rPr>
      <t xml:space="preserve"> ~ </t>
    </r>
    <r>
      <rPr>
        <i/>
        <sz val="11"/>
        <color indexed="8"/>
        <rFont val="Starling Serif"/>
        <family val="1"/>
      </rPr>
      <t>alt-ˈac</t>
    </r>
    <r>
      <rPr>
        <sz val="11"/>
        <color indexed="8"/>
        <rFont val="Starling Serif"/>
        <family val="1"/>
      </rPr>
      <t xml:space="preserve"> (x-class), </t>
    </r>
    <r>
      <rPr>
        <i/>
        <sz val="11"/>
        <color indexed="8"/>
        <rFont val="Starling Serif"/>
        <family val="1"/>
      </rPr>
      <t>alt-ˈo</t>
    </r>
    <r>
      <rPr>
        <sz val="11"/>
        <color indexed="8"/>
        <rFont val="Starling Serif"/>
        <family val="1"/>
      </rPr>
      <t xml:space="preserve"> (y-class / z-class). Quoted as </t>
    </r>
    <r>
      <rPr>
        <i/>
        <sz val="11"/>
        <color indexed="8"/>
        <rFont val="Starling Serif"/>
        <family val="1"/>
      </rPr>
      <t>aɬtˈo</t>
    </r>
    <r>
      <rPr>
        <sz val="11"/>
        <color indexed="8"/>
        <rFont val="Starling Serif"/>
        <family val="1"/>
      </rPr>
      <t xml:space="preserve"> in [Backstrom 1992: 256].</t>
    </r>
  </si>
  <si>
    <r>
      <t xml:space="preserve">Berger 1998: III, 16. Specific forms are as follows: </t>
    </r>
    <r>
      <rPr>
        <i/>
        <sz val="11"/>
        <color indexed="8"/>
        <rFont val="Starling Serif"/>
        <family val="1"/>
      </rPr>
      <t>alt-ˈan</t>
    </r>
    <r>
      <rPr>
        <sz val="11"/>
        <color indexed="8"/>
        <rFont val="Starling Serif"/>
        <family val="1"/>
      </rPr>
      <t xml:space="preserve"> (h-class), </t>
    </r>
    <r>
      <rPr>
        <i/>
        <sz val="11"/>
        <color indexed="8"/>
        <rFont val="Starling Serif"/>
        <family val="1"/>
      </rPr>
      <t>alt-ˈa</t>
    </r>
    <r>
      <rPr>
        <sz val="11"/>
        <color indexed="8"/>
        <rFont val="Starling Serif"/>
        <family val="1"/>
      </rPr>
      <t xml:space="preserve"> ~ </t>
    </r>
    <r>
      <rPr>
        <i/>
        <sz val="11"/>
        <color indexed="8"/>
        <rFont val="Starling Serif"/>
        <family val="1"/>
      </rPr>
      <t>alt-ˈac</t>
    </r>
    <r>
      <rPr>
        <sz val="11"/>
        <color indexed="8"/>
        <rFont val="Starling Serif"/>
        <family val="1"/>
      </rPr>
      <t xml:space="preserve"> (x-class), </t>
    </r>
    <r>
      <rPr>
        <i/>
        <sz val="11"/>
        <color indexed="8"/>
        <rFont val="Starling Serif"/>
        <family val="1"/>
      </rPr>
      <t>alt-ˈo</t>
    </r>
    <r>
      <rPr>
        <sz val="11"/>
        <color indexed="8"/>
        <rFont val="Starling Serif"/>
        <family val="1"/>
      </rPr>
      <t xml:space="preserve"> (y-class / z-class). Quoted as Hunza </t>
    </r>
    <r>
      <rPr>
        <i/>
        <sz val="11"/>
        <color indexed="8"/>
        <rFont val="Starling Serif"/>
        <family val="1"/>
      </rPr>
      <t>altˈʌ</t>
    </r>
    <r>
      <rPr>
        <sz val="11"/>
        <color indexed="8"/>
        <rFont val="Starling Serif"/>
        <family val="1"/>
      </rPr>
      <t xml:space="preserve">, Nagar </t>
    </r>
    <r>
      <rPr>
        <i/>
        <sz val="11"/>
        <color indexed="8"/>
        <rFont val="Starling Serif"/>
        <family val="1"/>
      </rPr>
      <t>altˈʌc</t>
    </r>
    <r>
      <rPr>
        <sz val="11"/>
        <color indexed="8"/>
        <rFont val="Starling Serif"/>
        <family val="1"/>
      </rPr>
      <t xml:space="preserve"> in [Backstrom 1992: 256].</t>
    </r>
  </si>
  <si>
    <r>
      <t xml:space="preserve">Berger 1998: III, 303. Present tense stem: </t>
    </r>
    <r>
      <rPr>
        <i/>
        <sz val="11"/>
        <color indexed="8"/>
        <rFont val="Starling Serif"/>
        <family val="1"/>
      </rPr>
      <t>nˈi-ɕ-</t>
    </r>
    <r>
      <rPr>
        <sz val="11"/>
        <color indexed="8"/>
        <rFont val="Starling Serif"/>
        <family val="1"/>
      </rPr>
      <t xml:space="preserve">. The suppletive conative stem is </t>
    </r>
    <r>
      <rPr>
        <i/>
        <sz val="11"/>
        <color indexed="8"/>
        <rFont val="Starling Serif"/>
        <family val="1"/>
      </rPr>
      <t>gal-</t>
    </r>
    <r>
      <rPr>
        <sz val="11"/>
        <color indexed="8"/>
        <rFont val="Starling Serif"/>
        <family val="1"/>
      </rPr>
      <t xml:space="preserve"> [Berger 1998: III, 143] (= Yasin past tense stem </t>
    </r>
    <r>
      <rPr>
        <i/>
        <sz val="11"/>
        <color indexed="8"/>
        <rFont val="Starling Serif"/>
        <family val="1"/>
      </rPr>
      <t>gal-</t>
    </r>
    <r>
      <rPr>
        <sz val="11"/>
        <color indexed="8"/>
        <rFont val="Starling Serif"/>
        <family val="1"/>
      </rPr>
      <t xml:space="preserve">). Quoted as Hunza </t>
    </r>
    <r>
      <rPr>
        <i/>
        <sz val="11"/>
        <color indexed="8"/>
        <rFont val="Starling Serif"/>
        <family val="1"/>
      </rPr>
      <t>ni</t>
    </r>
    <r>
      <rPr>
        <sz val="11"/>
        <color indexed="8"/>
        <rFont val="Starling Serif"/>
        <family val="1"/>
      </rPr>
      <t xml:space="preserve">, Nagar </t>
    </r>
    <r>
      <rPr>
        <i/>
        <sz val="11"/>
        <color indexed="8"/>
        <rFont val="Starling Serif"/>
        <family val="1"/>
      </rPr>
      <t>niʰ</t>
    </r>
    <r>
      <rPr>
        <sz val="11"/>
        <color indexed="8"/>
        <rFont val="Starling Serif"/>
        <family val="1"/>
      </rPr>
      <t xml:space="preserve"> 'go!' (imperative) in [Backstrom 1992: 259].</t>
    </r>
  </si>
  <si>
    <r>
      <t xml:space="preserve">Berger 1974: 137. This is the suppletive past tense stem. Still another suppletive form, used for the rest of the paradigm, is </t>
    </r>
    <r>
      <rPr>
        <i/>
        <sz val="11"/>
        <color indexed="8"/>
        <rFont val="Starling Serif"/>
        <family val="1"/>
      </rPr>
      <t>nˈe-</t>
    </r>
    <r>
      <rPr>
        <sz val="11"/>
        <color indexed="8"/>
        <rFont val="Starling Serif"/>
        <family val="1"/>
      </rPr>
      <t xml:space="preserve">; a detailed description is available in [Berger 1974: 36]. Quoted as </t>
    </r>
    <r>
      <rPr>
        <i/>
        <sz val="11"/>
        <color indexed="8"/>
        <rFont val="Starling Serif"/>
        <family val="1"/>
      </rPr>
      <t>nɛʰ</t>
    </r>
    <r>
      <rPr>
        <sz val="11"/>
        <color indexed="8"/>
        <rFont val="Starling Serif"/>
        <family val="1"/>
      </rPr>
      <t xml:space="preserve"> 'go!' (imperative) in [Backstrom 1992: 259].</t>
    </r>
  </si>
  <si>
    <r>
      <t xml:space="preserve">Berger 1974: 145. Polysemy: 'warm / hot'. Quoted as </t>
    </r>
    <r>
      <rPr>
        <i/>
        <sz val="11"/>
        <color indexed="8"/>
        <rFont val="Starling Serif"/>
        <family val="1"/>
      </rPr>
      <t>gʌr-uˈum</t>
    </r>
    <r>
      <rPr>
        <sz val="11"/>
        <color indexed="8"/>
        <rFont val="Starling Serif"/>
        <family val="1"/>
      </rPr>
      <t xml:space="preserve"> in [Backstrom 1992: 254].</t>
    </r>
  </si>
  <si>
    <r>
      <t xml:space="preserve">Berger 1998: III, 148. Plural form: </t>
    </r>
    <r>
      <rPr>
        <i/>
        <sz val="11"/>
        <color indexed="8"/>
        <rFont val="Starling Serif"/>
        <family val="1"/>
      </rPr>
      <t>garˈur-um-iʆo</t>
    </r>
    <r>
      <rPr>
        <sz val="11"/>
        <color indexed="8"/>
        <rFont val="Starling Serif"/>
        <family val="1"/>
      </rPr>
      <t xml:space="preserve">. In Nagar, the morphologically shorter variant </t>
    </r>
    <r>
      <rPr>
        <i/>
        <sz val="11"/>
        <color indexed="8"/>
        <rFont val="Starling Serif"/>
        <family val="1"/>
      </rPr>
      <t>gar-ˈum</t>
    </r>
    <r>
      <rPr>
        <sz val="11"/>
        <color indexed="8"/>
        <rFont val="Starling Serif"/>
        <family val="1"/>
      </rPr>
      <t xml:space="preserve">, pl. </t>
    </r>
    <r>
      <rPr>
        <i/>
        <sz val="11"/>
        <color indexed="8"/>
        <rFont val="Starling Serif"/>
        <family val="1"/>
      </rPr>
      <t>gar-ˈum-iŋ</t>
    </r>
    <r>
      <rPr>
        <sz val="11"/>
        <color indexed="8"/>
        <rFont val="Starling Serif"/>
        <family val="1"/>
      </rPr>
      <t xml:space="preserve"> is attested instead. Polysemy: 'warm / hot'. Quoted as Hunza </t>
    </r>
    <r>
      <rPr>
        <i/>
        <sz val="11"/>
        <color indexed="8"/>
        <rFont val="Starling Serif"/>
        <family val="1"/>
      </rPr>
      <t>garˈur-um</t>
    </r>
    <r>
      <rPr>
        <sz val="11"/>
        <color indexed="8"/>
        <rFont val="Starling Serif"/>
        <family val="1"/>
      </rPr>
      <t xml:space="preserve">, Nagar </t>
    </r>
    <r>
      <rPr>
        <i/>
        <sz val="11"/>
        <color indexed="8"/>
        <rFont val="Starling Serif"/>
        <family val="1"/>
      </rPr>
      <t>gʌr-ˈuum</t>
    </r>
    <r>
      <rPr>
        <sz val="11"/>
        <color indexed="8"/>
        <rFont val="Starling Serif"/>
        <family val="1"/>
      </rPr>
      <t xml:space="preserve"> in [Backstrom 1992: 254].</t>
    </r>
  </si>
  <si>
    <r>
      <t xml:space="preserve">Berger 1974: 136. Plural form: </t>
    </r>
    <r>
      <rPr>
        <i/>
        <sz val="11"/>
        <color indexed="8"/>
        <rFont val="Starling Serif"/>
        <family val="1"/>
      </rPr>
      <t>cel-ˈiŋ</t>
    </r>
    <r>
      <rPr>
        <sz val="11"/>
        <color indexed="8"/>
        <rFont val="Starling Serif"/>
        <family val="1"/>
      </rPr>
      <t xml:space="preserve"> ~ </t>
    </r>
    <r>
      <rPr>
        <i/>
        <sz val="11"/>
        <color indexed="8"/>
        <rFont val="Starling Serif"/>
        <family val="1"/>
      </rPr>
      <t>cel-mˈiŋ</t>
    </r>
    <r>
      <rPr>
        <sz val="11"/>
        <color indexed="8"/>
        <rFont val="Starling Serif"/>
        <family val="1"/>
      </rPr>
      <t xml:space="preserve">. Quoted as </t>
    </r>
    <r>
      <rPr>
        <i/>
        <sz val="11"/>
        <color indexed="8"/>
        <rFont val="Starling Serif"/>
        <family val="1"/>
      </rPr>
      <t>cʰʌl</t>
    </r>
    <r>
      <rPr>
        <sz val="11"/>
        <color indexed="8"/>
        <rFont val="Starling Serif"/>
        <family val="1"/>
      </rPr>
      <t xml:space="preserve"> ~ </t>
    </r>
    <r>
      <rPr>
        <i/>
        <sz val="11"/>
        <color indexed="8"/>
        <rFont val="Starling Serif"/>
        <family val="1"/>
      </rPr>
      <t>cʰıl</t>
    </r>
    <r>
      <rPr>
        <sz val="11"/>
        <color indexed="8"/>
        <rFont val="Starling Serif"/>
        <family val="1"/>
      </rPr>
      <t xml:space="preserve"> in [Backstrom 1992: 247].</t>
    </r>
  </si>
  <si>
    <r>
      <t xml:space="preserve">Berger 1998: III, 76. Plural form: </t>
    </r>
    <r>
      <rPr>
        <i/>
        <sz val="11"/>
        <color indexed="8"/>
        <rFont val="Starling Serif"/>
        <family val="1"/>
      </rPr>
      <t>cʰil-mˈiŋ</t>
    </r>
    <r>
      <rPr>
        <sz val="11"/>
        <color indexed="8"/>
        <rFont val="Starling Serif"/>
        <family val="1"/>
      </rPr>
      <t xml:space="preserve">. Polysemy: 'water / sap (of tree)'. Quoted as Hunza, Nagar </t>
    </r>
    <r>
      <rPr>
        <i/>
        <sz val="11"/>
        <color indexed="8"/>
        <rFont val="Starling Serif"/>
        <family val="1"/>
      </rPr>
      <t>cʰıl</t>
    </r>
    <r>
      <rPr>
        <sz val="11"/>
        <color indexed="8"/>
        <rFont val="Starling Serif"/>
        <family val="1"/>
      </rPr>
      <t xml:space="preserve"> in [Backstrom 1992: 247].</t>
    </r>
  </si>
  <si>
    <r>
      <t xml:space="preserve">Berger 1974: 24. The possessive prefix is also </t>
    </r>
    <r>
      <rPr>
        <i/>
        <sz val="11"/>
        <color indexed="8"/>
        <rFont val="Starling Serif"/>
        <family val="1"/>
      </rPr>
      <t>mi=</t>
    </r>
    <r>
      <rPr>
        <sz val="11"/>
        <color indexed="8"/>
        <rFont val="Starling Serif"/>
        <family val="1"/>
      </rPr>
      <t xml:space="preserve">. Quoted as </t>
    </r>
    <r>
      <rPr>
        <i/>
        <sz val="11"/>
        <color indexed="8"/>
        <rFont val="Starling Serif"/>
        <family val="1"/>
      </rPr>
      <t>mi</t>
    </r>
    <r>
      <rPr>
        <sz val="11"/>
        <color indexed="8"/>
        <rFont val="Starling Serif"/>
        <family val="1"/>
      </rPr>
      <t xml:space="preserve"> in [Backstrom 1992: 260].</t>
    </r>
  </si>
  <si>
    <r>
      <t xml:space="preserve">Berger 1998: I, 80. Genitive: </t>
    </r>
    <r>
      <rPr>
        <i/>
        <sz val="11"/>
        <color indexed="8"/>
        <rFont val="Starling Serif"/>
        <family val="1"/>
      </rPr>
      <t>mˈii</t>
    </r>
    <r>
      <rPr>
        <sz val="11"/>
        <color indexed="8"/>
        <rFont val="Starling Serif"/>
        <family val="1"/>
      </rPr>
      <t xml:space="preserve"> ~ </t>
    </r>
    <r>
      <rPr>
        <i/>
        <sz val="11"/>
        <color indexed="8"/>
        <rFont val="Starling Serif"/>
        <family val="1"/>
      </rPr>
      <t>mˈee</t>
    </r>
    <r>
      <rPr>
        <sz val="11"/>
        <color indexed="8"/>
        <rFont val="Starling Serif"/>
        <family val="1"/>
      </rPr>
      <t xml:space="preserve">. Emphatic form: </t>
    </r>
    <r>
      <rPr>
        <i/>
        <sz val="11"/>
        <color indexed="8"/>
        <rFont val="Starling Serif"/>
        <family val="1"/>
      </rPr>
      <t>mi-mˈii</t>
    </r>
    <r>
      <rPr>
        <sz val="11"/>
        <color indexed="8"/>
        <rFont val="Starling Serif"/>
        <family val="1"/>
      </rPr>
      <t xml:space="preserve">. Quoted as Hunza, Nagar </t>
    </r>
    <r>
      <rPr>
        <i/>
        <sz val="11"/>
        <color indexed="8"/>
        <rFont val="Starling Serif"/>
        <family val="1"/>
      </rPr>
      <t>mi</t>
    </r>
    <r>
      <rPr>
        <sz val="11"/>
        <color indexed="8"/>
        <rFont val="Starling Serif"/>
        <family val="1"/>
      </rPr>
      <t xml:space="preserve"> in [Backstrom 1992: 260].</t>
    </r>
  </si>
  <si>
    <r>
      <t xml:space="preserve">Berger 1974: 26. The two variants are in free variation, </t>
    </r>
    <r>
      <rPr>
        <i/>
        <sz val="11"/>
        <color indexed="8"/>
        <rFont val="Starling Serif"/>
        <family val="1"/>
      </rPr>
      <t>bo</t>
    </r>
    <r>
      <rPr>
        <sz val="11"/>
        <color indexed="8"/>
        <rFont val="Starling Serif"/>
        <family val="1"/>
      </rPr>
      <t xml:space="preserve"> being the more frequent of the two. Also attested in an expanded form: sg. </t>
    </r>
    <r>
      <rPr>
        <i/>
        <sz val="11"/>
        <color indexed="8"/>
        <rFont val="Starling Serif"/>
        <family val="1"/>
      </rPr>
      <t>bˈo-tan</t>
    </r>
    <r>
      <rPr>
        <sz val="11"/>
        <color indexed="8"/>
        <rFont val="Starling Serif"/>
        <family val="1"/>
      </rPr>
      <t xml:space="preserve">, pl. </t>
    </r>
    <r>
      <rPr>
        <i/>
        <sz val="11"/>
        <color indexed="8"/>
        <rFont val="Starling Serif"/>
        <family val="1"/>
      </rPr>
      <t>bˈo-tek</t>
    </r>
    <r>
      <rPr>
        <sz val="11"/>
        <color indexed="8"/>
        <rFont val="Starling Serif"/>
        <family val="1"/>
      </rPr>
      <t xml:space="preserve">. Quoted as </t>
    </r>
    <r>
      <rPr>
        <i/>
        <sz val="11"/>
        <color indexed="8"/>
        <rFont val="Starling Serif"/>
        <family val="1"/>
      </rPr>
      <t>bˈoo</t>
    </r>
    <r>
      <rPr>
        <sz val="11"/>
        <color indexed="8"/>
        <rFont val="Starling Serif"/>
        <family val="1"/>
      </rPr>
      <t xml:space="preserve"> in [Backstrom 1992: 257].</t>
    </r>
  </si>
  <si>
    <r>
      <t xml:space="preserve">Berger 1998: I, 82. Also attested as an extended suffixal formation: sg. </t>
    </r>
    <r>
      <rPr>
        <i/>
        <sz val="11"/>
        <color indexed="8"/>
        <rFont val="Starling Serif"/>
        <family val="1"/>
      </rPr>
      <t>bˈe-s-an</t>
    </r>
    <r>
      <rPr>
        <sz val="11"/>
        <color indexed="8"/>
        <rFont val="Starling Serif"/>
        <family val="1"/>
      </rPr>
      <t xml:space="preserve">, pl. </t>
    </r>
    <r>
      <rPr>
        <i/>
        <sz val="11"/>
        <color indexed="8"/>
        <rFont val="Starling Serif"/>
        <family val="1"/>
      </rPr>
      <t>bˈe-s-ik</t>
    </r>
    <r>
      <rPr>
        <sz val="11"/>
        <color indexed="8"/>
        <rFont val="Starling Serif"/>
        <family val="1"/>
      </rPr>
      <t xml:space="preserve"> 'what, which' [Berger 1998: III, 49]. Quoted as Hunza, Nagar </t>
    </r>
    <r>
      <rPr>
        <i/>
        <sz val="11"/>
        <color indexed="8"/>
        <rFont val="Starling Serif"/>
        <family val="1"/>
      </rPr>
      <t>bˈɛsʌn</t>
    </r>
    <r>
      <rPr>
        <sz val="11"/>
        <color indexed="8"/>
        <rFont val="Starling Serif"/>
        <family val="1"/>
      </rPr>
      <t xml:space="preserve"> in [Backstrom 1992: 257].</t>
    </r>
  </si>
  <si>
    <r>
      <t xml:space="preserve">Berger 1974: 136. Plural form: </t>
    </r>
    <r>
      <rPr>
        <i/>
        <sz val="11"/>
        <color indexed="8"/>
        <rFont val="Starling Serif"/>
        <family val="1"/>
      </rPr>
      <t>bur-ˈum-iʆu</t>
    </r>
    <r>
      <rPr>
        <sz val="11"/>
        <color indexed="8"/>
        <rFont val="Starling Serif"/>
        <family val="1"/>
      </rPr>
      <t xml:space="preserve"> ~ </t>
    </r>
    <r>
      <rPr>
        <i/>
        <sz val="11"/>
        <color indexed="8"/>
        <rFont val="Starling Serif"/>
        <family val="1"/>
      </rPr>
      <t>bur-ˈum-iŋ</t>
    </r>
    <r>
      <rPr>
        <sz val="11"/>
        <color indexed="8"/>
        <rFont val="Starling Serif"/>
        <family val="1"/>
      </rPr>
      <t xml:space="preserve">. Quoted as </t>
    </r>
    <r>
      <rPr>
        <i/>
        <sz val="11"/>
        <color indexed="8"/>
        <rFont val="Starling Serif"/>
        <family val="1"/>
      </rPr>
      <t>bur-ˈum</t>
    </r>
    <r>
      <rPr>
        <sz val="11"/>
        <color indexed="8"/>
        <rFont val="Starling Serif"/>
        <family val="1"/>
      </rPr>
      <t xml:space="preserve"> in [Backstrom 1992: 255].</t>
    </r>
  </si>
  <si>
    <r>
      <t xml:space="preserve">Berger 1998: III, 64. Plural form: </t>
    </r>
    <r>
      <rPr>
        <i/>
        <sz val="11"/>
        <color indexed="8"/>
        <rFont val="Starling Serif"/>
        <family val="1"/>
      </rPr>
      <t>bur-ˈum-iʆo</t>
    </r>
    <r>
      <rPr>
        <sz val="11"/>
        <color indexed="8"/>
        <rFont val="Starling Serif"/>
        <family val="1"/>
      </rPr>
      <t xml:space="preserve"> ~ </t>
    </r>
    <r>
      <rPr>
        <i/>
        <sz val="11"/>
        <color indexed="8"/>
        <rFont val="Starling Serif"/>
        <family val="1"/>
      </rPr>
      <t>bur-ˈum-iŋ</t>
    </r>
    <r>
      <rPr>
        <sz val="11"/>
        <color indexed="8"/>
        <rFont val="Starling Serif"/>
        <family val="1"/>
      </rPr>
      <t xml:space="preserve">. Quoted as Hunza, Nagar </t>
    </r>
    <r>
      <rPr>
        <i/>
        <sz val="11"/>
        <color indexed="8"/>
        <rFont val="Starling Serif"/>
        <family val="1"/>
      </rPr>
      <t>bur-ˈum</t>
    </r>
    <r>
      <rPr>
        <sz val="11"/>
        <color indexed="8"/>
        <rFont val="Starling Serif"/>
        <family val="1"/>
      </rPr>
      <t xml:space="preserve"> in [Backstrom 1992: 255].</t>
    </r>
  </si>
  <si>
    <r>
      <t xml:space="preserve">Berger 1974: 26. Cf. the interrogative adjective 'what? which? what kind of?', formed from the same root: </t>
    </r>
    <r>
      <rPr>
        <i/>
        <sz val="11"/>
        <color indexed="8"/>
        <rFont val="Starling Serif"/>
        <family val="1"/>
      </rPr>
      <t>ˈa=me-n</t>
    </r>
    <r>
      <rPr>
        <sz val="11"/>
        <color indexed="8"/>
        <rFont val="Starling Serif"/>
        <family val="1"/>
      </rPr>
      <t xml:space="preserve"> (hm-class sg.), </t>
    </r>
    <r>
      <rPr>
        <i/>
        <sz val="11"/>
        <color indexed="8"/>
        <rFont val="Starling Serif"/>
        <family val="1"/>
      </rPr>
      <t>ˈa=me-s</t>
    </r>
    <r>
      <rPr>
        <sz val="11"/>
        <color indexed="8"/>
        <rFont val="Starling Serif"/>
        <family val="1"/>
      </rPr>
      <t xml:space="preserve"> (x-class sg.), </t>
    </r>
    <r>
      <rPr>
        <i/>
        <sz val="11"/>
        <color indexed="8"/>
        <rFont val="Starling Serif"/>
        <family val="1"/>
      </rPr>
      <t>ˈa=me-c</t>
    </r>
    <r>
      <rPr>
        <sz val="11"/>
        <color indexed="8"/>
        <rFont val="Starling Serif"/>
        <family val="1"/>
      </rPr>
      <t xml:space="preserve"> (x-class pl.), etc. [ibid.]. Quoted as </t>
    </r>
    <r>
      <rPr>
        <i/>
        <sz val="11"/>
        <color indexed="8"/>
        <rFont val="Starling Serif"/>
        <family val="1"/>
      </rPr>
      <t>mɛn</t>
    </r>
    <r>
      <rPr>
        <sz val="11"/>
        <color indexed="8"/>
        <rFont val="Starling Serif"/>
        <family val="1"/>
      </rPr>
      <t xml:space="preserve"> in [Backstrom 1992: 257].</t>
    </r>
  </si>
  <si>
    <r>
      <t xml:space="preserve">Berger 1998: III, 82-83. Plural form is the same as the singular or with an additional suffix: </t>
    </r>
    <r>
      <rPr>
        <i/>
        <sz val="11"/>
        <color indexed="8"/>
        <rFont val="Starling Serif"/>
        <family val="1"/>
      </rPr>
      <t>mˈe-n-ik</t>
    </r>
    <r>
      <rPr>
        <sz val="11"/>
        <color indexed="8"/>
        <rFont val="Starling Serif"/>
        <family val="1"/>
      </rPr>
      <t xml:space="preserve">. Cf. the interrogative adjective 'what? which? what kind of?', formed from the same root: </t>
    </r>
    <r>
      <rPr>
        <i/>
        <sz val="11"/>
        <color indexed="8"/>
        <rFont val="Starling Serif"/>
        <family val="1"/>
      </rPr>
      <t>ˈa=mi-n</t>
    </r>
    <r>
      <rPr>
        <sz val="11"/>
        <color indexed="8"/>
        <rFont val="Starling Serif"/>
        <family val="1"/>
      </rPr>
      <t xml:space="preserve"> (hm-class sg.), </t>
    </r>
    <r>
      <rPr>
        <i/>
        <sz val="11"/>
        <color indexed="8"/>
        <rFont val="Starling Serif"/>
        <family val="1"/>
      </rPr>
      <t>ˈa=mi-s</t>
    </r>
    <r>
      <rPr>
        <sz val="11"/>
        <color indexed="8"/>
        <rFont val="Starling Serif"/>
        <family val="1"/>
      </rPr>
      <t xml:space="preserve"> (x-class sg.), </t>
    </r>
    <r>
      <rPr>
        <i/>
        <sz val="11"/>
        <color indexed="8"/>
        <rFont val="Starling Serif"/>
        <family val="1"/>
      </rPr>
      <t>ˈa=mi-t</t>
    </r>
    <r>
      <rPr>
        <sz val="11"/>
        <color indexed="8"/>
        <rFont val="Starling Serif"/>
        <family val="1"/>
      </rPr>
      <t xml:space="preserve"> (y-class), etc. [ibid.]. Quoted as Hunza </t>
    </r>
    <r>
      <rPr>
        <i/>
        <sz val="11"/>
        <color indexed="8"/>
        <rFont val="Starling Serif"/>
        <family val="1"/>
      </rPr>
      <t>mˈɛnʌn</t>
    </r>
    <r>
      <rPr>
        <sz val="11"/>
        <color indexed="8"/>
        <rFont val="Starling Serif"/>
        <family val="1"/>
      </rPr>
      <t xml:space="preserve">, Nagar </t>
    </r>
    <r>
      <rPr>
        <i/>
        <sz val="11"/>
        <color indexed="8"/>
        <rFont val="Starling Serif"/>
        <family val="1"/>
      </rPr>
      <t>mˈɛnɛn</t>
    </r>
    <r>
      <rPr>
        <sz val="11"/>
        <color indexed="8"/>
        <rFont val="Starling Serif"/>
        <family val="1"/>
      </rPr>
      <t xml:space="preserve"> in [Backstrom 1992: 257].</t>
    </r>
  </si>
  <si>
    <r>
      <t xml:space="preserve">Berger 1974: 146. Plural form: </t>
    </r>
    <r>
      <rPr>
        <i/>
        <sz val="11"/>
        <color indexed="8"/>
        <rFont val="Starling Serif"/>
        <family val="1"/>
      </rPr>
      <t>guʆ-ˈiŋa</t>
    </r>
    <r>
      <rPr>
        <sz val="11"/>
        <color indexed="8"/>
        <rFont val="Starling Serif"/>
        <family val="1"/>
      </rPr>
      <t xml:space="preserve">. Quoted as </t>
    </r>
    <r>
      <rPr>
        <i/>
        <sz val="11"/>
        <color indexed="8"/>
        <rFont val="Starling Serif"/>
        <family val="1"/>
      </rPr>
      <t>gus</t>
    </r>
    <r>
      <rPr>
        <sz val="11"/>
        <color indexed="8"/>
        <rFont val="Starling Serif"/>
        <family val="1"/>
      </rPr>
      <t xml:space="preserve"> in [Backstrom 1992: 252].</t>
    </r>
  </si>
  <si>
    <r>
      <t xml:space="preserve">Berger 1998: III, 162. Plural form: </t>
    </r>
    <r>
      <rPr>
        <i/>
        <sz val="11"/>
        <color indexed="8"/>
        <rFont val="Starling Serif"/>
        <family val="1"/>
      </rPr>
      <t>guʆ-ˈiŋanc</t>
    </r>
    <r>
      <rPr>
        <sz val="11"/>
        <color indexed="8"/>
        <rFont val="Starling Serif"/>
        <family val="1"/>
      </rPr>
      <t xml:space="preserve"> (Nagar: </t>
    </r>
    <r>
      <rPr>
        <i/>
        <sz val="11"/>
        <color indexed="8"/>
        <rFont val="Starling Serif"/>
        <family val="1"/>
      </rPr>
      <t>guʆ-ˈianc</t>
    </r>
    <r>
      <rPr>
        <sz val="11"/>
        <color indexed="8"/>
        <rFont val="Starling Serif"/>
        <family val="1"/>
      </rPr>
      <t xml:space="preserve">). Quoted as Hunza, Nagar </t>
    </r>
    <r>
      <rPr>
        <i/>
        <sz val="11"/>
        <color indexed="8"/>
        <rFont val="Starling Serif"/>
        <family val="1"/>
      </rPr>
      <t>gus</t>
    </r>
    <r>
      <rPr>
        <sz val="11"/>
        <color indexed="8"/>
        <rFont val="Starling Serif"/>
        <family val="1"/>
      </rPr>
      <t xml:space="preserve"> in [Backstrom 1992: 252].</t>
    </r>
  </si>
  <si>
    <r>
      <t xml:space="preserve">Berger 1974: 154. Plural form: </t>
    </r>
    <r>
      <rPr>
        <i/>
        <sz val="11"/>
        <color indexed="8"/>
        <rFont val="Starling Serif"/>
        <family val="1"/>
      </rPr>
      <t>iʂkˈark-iʃu</t>
    </r>
    <r>
      <rPr>
        <sz val="11"/>
        <color indexed="8"/>
        <rFont val="Starling Serif"/>
        <family val="1"/>
      </rPr>
      <t xml:space="preserve"> ~ </t>
    </r>
    <r>
      <rPr>
        <i/>
        <sz val="11"/>
        <color indexed="8"/>
        <rFont val="Starling Serif"/>
        <family val="1"/>
      </rPr>
      <t>iʂkˈark-iŋ</t>
    </r>
    <r>
      <rPr>
        <sz val="11"/>
        <color indexed="8"/>
        <rFont val="Starling Serif"/>
        <family val="1"/>
      </rPr>
      <t>. Polysemy: 'yellow / brass' (y-class noun in the latter meaning).</t>
    </r>
  </si>
  <si>
    <r>
      <t xml:space="preserve">Berger 1998: III, 407. Plural form: </t>
    </r>
    <r>
      <rPr>
        <i/>
        <sz val="11"/>
        <color indexed="8"/>
        <rFont val="Starling Serif"/>
        <family val="1"/>
      </rPr>
      <t>ʂikˈark-aro</t>
    </r>
    <r>
      <rPr>
        <sz val="11"/>
        <color indexed="8"/>
        <rFont val="Starling Serif"/>
        <family val="1"/>
      </rPr>
      <t xml:space="preserve"> ~ </t>
    </r>
    <r>
      <rPr>
        <i/>
        <sz val="11"/>
        <color indexed="8"/>
        <rFont val="Starling Serif"/>
        <family val="1"/>
      </rPr>
      <t>ʂikˈark-iʆo</t>
    </r>
    <r>
      <rPr>
        <sz val="11"/>
        <color indexed="8"/>
        <rFont val="Starling Serif"/>
        <family val="1"/>
      </rPr>
      <t>. Polysemy: 'yellow / brass' (y-class noun in the latter meaning).</t>
    </r>
  </si>
  <si>
    <r>
      <t xml:space="preserve">Berger 1974: 164. Cf. the derived form </t>
    </r>
    <r>
      <rPr>
        <i/>
        <sz val="11"/>
        <color indexed="8"/>
        <rFont val="Starling Serif"/>
        <family val="1"/>
      </rPr>
      <t>matʰˈan-um</t>
    </r>
    <r>
      <rPr>
        <sz val="11"/>
        <color indexed="8"/>
        <rFont val="Starling Serif"/>
        <family val="1"/>
      </rPr>
      <t xml:space="preserve"> 'from afar'. Quoted as </t>
    </r>
    <r>
      <rPr>
        <i/>
        <sz val="11"/>
        <color indexed="8"/>
        <rFont val="Starling Serif"/>
        <family val="1"/>
      </rPr>
      <t>matʰˈʌn</t>
    </r>
    <r>
      <rPr>
        <sz val="11"/>
        <color indexed="8"/>
        <rFont val="Starling Serif"/>
        <family val="1"/>
      </rPr>
      <t xml:space="preserve"> in [Backstrom 1992: 255].</t>
    </r>
  </si>
  <si>
    <r>
      <t xml:space="preserve">Berger 1998: III, 284. Cf. the derived form </t>
    </r>
    <r>
      <rPr>
        <i/>
        <sz val="11"/>
        <color indexed="8"/>
        <rFont val="Starling Serif"/>
        <family val="1"/>
      </rPr>
      <t>matʰˈan-um</t>
    </r>
    <r>
      <rPr>
        <sz val="11"/>
        <color indexed="8"/>
        <rFont val="Starling Serif"/>
        <family val="1"/>
      </rPr>
      <t xml:space="preserve"> 'from afar'. Quoted as Hunza, Nagar </t>
    </r>
    <r>
      <rPr>
        <i/>
        <sz val="11"/>
        <color indexed="8"/>
        <rFont val="Starling Serif"/>
        <family val="1"/>
      </rPr>
      <t>matʰˈʌn</t>
    </r>
    <r>
      <rPr>
        <sz val="11"/>
        <color indexed="8"/>
        <rFont val="Starling Serif"/>
        <family val="1"/>
      </rPr>
      <t xml:space="preserve"> in [Backstrom 1992: 255].</t>
    </r>
  </si>
  <si>
    <r>
      <t xml:space="preserve">Berger 1974: 137. Plural form: </t>
    </r>
    <r>
      <rPr>
        <i/>
        <sz val="11"/>
        <color indexed="8"/>
        <rFont val="Starling Serif"/>
        <family val="1"/>
      </rPr>
      <t>cul-ˈum-iʆu</t>
    </r>
    <r>
      <rPr>
        <sz val="11"/>
        <color indexed="8"/>
        <rFont val="Starling Serif"/>
        <family val="1"/>
      </rPr>
      <t xml:space="preserve"> ~ </t>
    </r>
    <r>
      <rPr>
        <i/>
        <sz val="11"/>
        <color indexed="8"/>
        <rFont val="Starling Serif"/>
        <family val="1"/>
      </rPr>
      <t>cul-ˈum-iŋ</t>
    </r>
    <r>
      <rPr>
        <sz val="11"/>
        <color indexed="8"/>
        <rFont val="Starling Serif"/>
        <family val="1"/>
      </rPr>
      <t xml:space="preserve">. Quoted as </t>
    </r>
    <r>
      <rPr>
        <i/>
        <sz val="11"/>
        <color indexed="8"/>
        <rFont val="Starling Serif"/>
        <family val="1"/>
      </rPr>
      <t>cʰulˈum</t>
    </r>
    <r>
      <rPr>
        <sz val="11"/>
        <color indexed="8"/>
        <rFont val="Starling Serif"/>
        <family val="1"/>
      </rPr>
      <t xml:space="preserve"> in [Backstrom 1992: 255].</t>
    </r>
  </si>
  <si>
    <r>
      <t xml:space="preserve">Berger 1998: III, 80. Quoted as Hunza, Nagar </t>
    </r>
    <r>
      <rPr>
        <i/>
        <sz val="11"/>
        <color indexed="8"/>
        <rFont val="Starling Serif"/>
        <family val="1"/>
      </rPr>
      <t>cʰuˈum</t>
    </r>
    <r>
      <rPr>
        <sz val="11"/>
        <color indexed="8"/>
        <rFont val="Starling Serif"/>
        <family val="1"/>
      </rPr>
      <t xml:space="preserve"> in [Backstrom 1992: 255].</t>
    </r>
  </si>
  <si>
    <r>
      <t xml:space="preserve">Berger 1974: 130. Cf. the derived form </t>
    </r>
    <r>
      <rPr>
        <i/>
        <sz val="11"/>
        <color indexed="8"/>
        <rFont val="Starling Serif"/>
        <family val="1"/>
      </rPr>
      <t>asˈur-um</t>
    </r>
    <r>
      <rPr>
        <sz val="11"/>
        <color indexed="8"/>
        <rFont val="Starling Serif"/>
        <family val="1"/>
      </rPr>
      <t xml:space="preserve"> 'near, near by'. Quoted as </t>
    </r>
    <r>
      <rPr>
        <i/>
        <sz val="11"/>
        <color indexed="8"/>
        <rFont val="Starling Serif"/>
        <family val="1"/>
      </rPr>
      <t>asuˈur</t>
    </r>
    <r>
      <rPr>
        <sz val="11"/>
        <color indexed="8"/>
        <rFont val="Starling Serif"/>
        <family val="1"/>
      </rPr>
      <t xml:space="preserve"> in [Backstrom 1992: 255].</t>
    </r>
  </si>
  <si>
    <r>
      <t xml:space="preserve">Berger 1998: III, 21. The Nagar form is </t>
    </r>
    <r>
      <rPr>
        <i/>
        <sz val="11"/>
        <color indexed="8"/>
        <rFont val="Starling Serif"/>
        <family val="1"/>
      </rPr>
      <t>asiˈir-iŋ</t>
    </r>
    <r>
      <rPr>
        <sz val="11"/>
        <color indexed="8"/>
        <rFont val="Starling Serif"/>
        <family val="1"/>
      </rPr>
      <t xml:space="preserve">. Cf. the derived form </t>
    </r>
    <r>
      <rPr>
        <i/>
        <sz val="11"/>
        <color indexed="8"/>
        <rFont val="Starling Serif"/>
        <family val="1"/>
      </rPr>
      <t>asiˈir-um</t>
    </r>
    <r>
      <rPr>
        <sz val="11"/>
        <color indexed="8"/>
        <rFont val="Starling Serif"/>
        <family val="1"/>
      </rPr>
      <t xml:space="preserve"> 'near, near by'. Quoted as Hunza, Nagar </t>
    </r>
    <r>
      <rPr>
        <i/>
        <sz val="11"/>
        <color indexed="8"/>
        <rFont val="Starling Serif"/>
        <family val="1"/>
      </rPr>
      <t>asiˈir</t>
    </r>
    <r>
      <rPr>
        <sz val="11"/>
        <color indexed="8"/>
        <rFont val="Starling Serif"/>
        <family val="1"/>
      </rPr>
      <t xml:space="preserve"> in [Backstrom 1992: 255].</t>
    </r>
  </si>
  <si>
    <r>
      <t xml:space="preserve">Berger 1974: 133. Plural form: </t>
    </r>
    <r>
      <rPr>
        <i/>
        <sz val="11"/>
        <color indexed="8"/>
        <rFont val="Starling Serif"/>
        <family val="1"/>
      </rPr>
      <t>bayˈu-nc</t>
    </r>
    <r>
      <rPr>
        <sz val="11"/>
        <color indexed="8"/>
        <rFont val="Starling Serif"/>
        <family val="1"/>
      </rPr>
      <t xml:space="preserve"> ~ </t>
    </r>
    <r>
      <rPr>
        <i/>
        <sz val="11"/>
        <color indexed="8"/>
        <rFont val="Starling Serif"/>
        <family val="1"/>
      </rPr>
      <t>bayˈo-nc</t>
    </r>
    <r>
      <rPr>
        <sz val="11"/>
        <color indexed="8"/>
        <rFont val="Starling Serif"/>
        <family val="1"/>
      </rPr>
      <t xml:space="preserve">. Supposedly borrowed from Shina (cf. Shina </t>
    </r>
    <r>
      <rPr>
        <i/>
        <sz val="11"/>
        <color indexed="8"/>
        <rFont val="Starling Serif"/>
        <family val="1"/>
      </rPr>
      <t>pažuː</t>
    </r>
    <r>
      <rPr>
        <sz val="11"/>
        <color indexed="8"/>
        <rFont val="Starling Serif"/>
        <family val="1"/>
      </rPr>
      <t xml:space="preserve"> 'salt'). Quoted as </t>
    </r>
    <r>
      <rPr>
        <i/>
        <sz val="11"/>
        <color indexed="8"/>
        <rFont val="Starling Serif"/>
        <family val="1"/>
      </rPr>
      <t>bayˈu</t>
    </r>
    <r>
      <rPr>
        <sz val="11"/>
        <color indexed="8"/>
        <rFont val="Starling Serif"/>
        <family val="1"/>
      </rPr>
      <t xml:space="preserve"> in [Backstrom 1992: 250].</t>
    </r>
  </si>
  <si>
    <r>
      <t xml:space="preserve">Berger 1998: III, 45. Plural form: </t>
    </r>
    <r>
      <rPr>
        <i/>
        <sz val="11"/>
        <color indexed="8"/>
        <rFont val="Starling Serif"/>
        <family val="1"/>
      </rPr>
      <t>bayˈo-nc</t>
    </r>
    <r>
      <rPr>
        <sz val="11"/>
        <color indexed="8"/>
        <rFont val="Starling Serif"/>
        <family val="1"/>
      </rPr>
      <t xml:space="preserve">. See notes on the Yasin form. Quoted as Hunza, Nagar </t>
    </r>
    <r>
      <rPr>
        <i/>
        <sz val="11"/>
        <color indexed="8"/>
        <rFont val="Starling Serif"/>
        <family val="1"/>
      </rPr>
      <t>bayˈu</t>
    </r>
    <r>
      <rPr>
        <sz val="11"/>
        <color indexed="8"/>
        <rFont val="Starling Serif"/>
        <family val="1"/>
      </rPr>
      <t xml:space="preserve"> in [Backstrom 1992: 250].</t>
    </r>
  </si>
  <si>
    <r>
      <t xml:space="preserve">Berger 1974: 144. Plural form: </t>
    </r>
    <r>
      <rPr>
        <i/>
        <sz val="11"/>
        <color indexed="8"/>
        <rFont val="Starling Serif"/>
        <family val="1"/>
      </rPr>
      <t>gagˈay-u</t>
    </r>
    <r>
      <rPr>
        <sz val="11"/>
        <color indexed="8"/>
        <rFont val="Starling Serif"/>
        <family val="1"/>
      </rPr>
      <t xml:space="preserve"> ~ </t>
    </r>
    <r>
      <rPr>
        <i/>
        <sz val="11"/>
        <color indexed="8"/>
        <rFont val="Starling Serif"/>
        <family val="1"/>
      </rPr>
      <t>gagˈan-iʆu</t>
    </r>
    <r>
      <rPr>
        <sz val="11"/>
        <color indexed="8"/>
        <rFont val="Starling Serif"/>
        <family val="1"/>
      </rPr>
      <t xml:space="preserve">. Cf. also </t>
    </r>
    <r>
      <rPr>
        <i/>
        <sz val="11"/>
        <color indexed="8"/>
        <rFont val="Starling Serif"/>
        <family val="1"/>
      </rPr>
      <t>con</t>
    </r>
    <r>
      <rPr>
        <sz val="11"/>
        <color indexed="8"/>
        <rFont val="Starling Serif"/>
        <family val="1"/>
      </rPr>
      <t xml:space="preserve"> 'trimmed; short' (of sleeves, tails, etc.) [Berger 1974: 137]. In [Backstrom 1992: 254], the meaning 'short' is rendered as </t>
    </r>
    <r>
      <rPr>
        <i/>
        <sz val="11"/>
        <color indexed="8"/>
        <rFont val="Starling Serif"/>
        <family val="1"/>
      </rPr>
      <t>čʰʌʈ</t>
    </r>
    <r>
      <rPr>
        <sz val="11"/>
        <color indexed="8"/>
        <rFont val="Starling Serif"/>
        <family val="1"/>
      </rPr>
      <t xml:space="preserve"> = </t>
    </r>
    <r>
      <rPr>
        <i/>
        <sz val="11"/>
        <color indexed="8"/>
        <rFont val="Starling Serif"/>
        <family val="1"/>
      </rPr>
      <t>ɕaʈ</t>
    </r>
    <r>
      <rPr>
        <sz val="11"/>
        <color indexed="8"/>
        <rFont val="Starling Serif"/>
        <family val="1"/>
      </rPr>
      <t xml:space="preserve"> 'small (of person)' in [Berger 1974: 139] (i. e. 'short of stature', which is not the required meaning).</t>
    </r>
  </si>
  <si>
    <r>
      <t xml:space="preserve">Berger 1998: III, 257. Supposedly borrowed from Shina </t>
    </r>
    <r>
      <rPr>
        <i/>
        <sz val="11"/>
        <color indexed="8"/>
        <rFont val="Starling Serif"/>
        <family val="1"/>
      </rPr>
      <t>kʰˈuʈ-o</t>
    </r>
    <r>
      <rPr>
        <sz val="11"/>
        <color indexed="8"/>
        <rFont val="Starling Serif"/>
        <family val="1"/>
      </rPr>
      <t xml:space="preserve">. Quoted as Hunza, Nagar </t>
    </r>
    <r>
      <rPr>
        <i/>
        <sz val="11"/>
        <color indexed="8"/>
        <rFont val="Starling Serif"/>
        <family val="1"/>
      </rPr>
      <t>kʰuʈ</t>
    </r>
    <r>
      <rPr>
        <sz val="11"/>
        <color indexed="8"/>
        <rFont val="Starling Serif"/>
        <family val="1"/>
      </rPr>
      <t xml:space="preserve"> in [Backstrom 1992: 254]. The same source also lists </t>
    </r>
    <r>
      <rPr>
        <i/>
        <sz val="11"/>
        <color indexed="8"/>
        <rFont val="Starling Serif"/>
        <family val="1"/>
      </rPr>
      <t>čʰʌʈ</t>
    </r>
    <r>
      <rPr>
        <sz val="11"/>
        <color indexed="8"/>
        <rFont val="Starling Serif"/>
        <family val="1"/>
      </rPr>
      <t xml:space="preserve"> 'short' as a synonym, but this word really means 'short of stature' (</t>
    </r>
    <r>
      <rPr>
        <i/>
        <sz val="11"/>
        <color indexed="8"/>
        <rFont val="Starling Serif"/>
        <family val="1"/>
      </rPr>
      <t>ɕʰaʈ</t>
    </r>
    <r>
      <rPr>
        <sz val="11"/>
        <color indexed="8"/>
        <rFont val="Starling Serif"/>
        <family val="1"/>
      </rPr>
      <t xml:space="preserve"> in [Berger 1998: III, 99; see notes on Yasin).</t>
    </r>
  </si>
  <si>
    <r>
      <t xml:space="preserve">Berger 1974: 182. Plural form: </t>
    </r>
    <r>
      <rPr>
        <i/>
        <sz val="11"/>
        <color indexed="8"/>
        <rFont val="Starling Serif"/>
        <family val="1"/>
      </rPr>
      <t>tul-ˈanc</t>
    </r>
    <r>
      <rPr>
        <sz val="11"/>
        <color indexed="8"/>
        <rFont val="Starling Serif"/>
        <family val="1"/>
      </rPr>
      <t xml:space="preserve"> ~ </t>
    </r>
    <r>
      <rPr>
        <i/>
        <sz val="11"/>
        <color indexed="8"/>
        <rFont val="Starling Serif"/>
        <family val="1"/>
      </rPr>
      <t>tul-iˈanc</t>
    </r>
    <r>
      <rPr>
        <sz val="11"/>
        <color indexed="8"/>
        <rFont val="Starling Serif"/>
        <family val="1"/>
      </rPr>
      <t xml:space="preserve">. The word </t>
    </r>
    <r>
      <rPr>
        <i/>
        <sz val="11"/>
        <color indexed="8"/>
        <rFont val="Starling Serif"/>
        <family val="1"/>
      </rPr>
      <t>ʁusˈan-um</t>
    </r>
    <r>
      <rPr>
        <sz val="11"/>
        <color indexed="8"/>
        <rFont val="Starling Serif"/>
        <family val="1"/>
      </rPr>
      <t xml:space="preserve"> 'long' q.v. can also be used in the meaning 'snake' (although this is probably not the basic equivalent for this meaning). Quoted as </t>
    </r>
    <r>
      <rPr>
        <i/>
        <sz val="11"/>
        <color indexed="8"/>
        <rFont val="Starling Serif"/>
        <family val="1"/>
      </rPr>
      <t>tul</t>
    </r>
    <r>
      <rPr>
        <sz val="11"/>
        <color indexed="8"/>
        <rFont val="Starling Serif"/>
        <family val="1"/>
      </rPr>
      <t xml:space="preserve"> in [Backstrom 1992: 251].</t>
    </r>
  </si>
  <si>
    <r>
      <t xml:space="preserve">Berger 1998: III, 428. Plural form: </t>
    </r>
    <r>
      <rPr>
        <i/>
        <sz val="11"/>
        <color indexed="8"/>
        <rFont val="Starling Serif"/>
        <family val="1"/>
      </rPr>
      <t>tˈol-ʓo</t>
    </r>
    <r>
      <rPr>
        <sz val="11"/>
        <color indexed="8"/>
        <rFont val="Starling Serif"/>
        <family val="1"/>
      </rPr>
      <t xml:space="preserve">. The word </t>
    </r>
    <r>
      <rPr>
        <i/>
        <sz val="11"/>
        <color indexed="8"/>
        <rFont val="Starling Serif"/>
        <family val="1"/>
      </rPr>
      <t>ʁusˈan-us</t>
    </r>
    <r>
      <rPr>
        <sz val="11"/>
        <color indexed="8"/>
        <rFont val="Starling Serif"/>
        <family val="1"/>
      </rPr>
      <t xml:space="preserve"> [Berger 1998: III, 181], with the same root as in </t>
    </r>
    <r>
      <rPr>
        <i/>
        <sz val="11"/>
        <color indexed="8"/>
        <rFont val="Starling Serif"/>
        <family val="1"/>
      </rPr>
      <t>ʁusˈan-um</t>
    </r>
    <r>
      <rPr>
        <sz val="11"/>
        <color indexed="8"/>
        <rFont val="Starling Serif"/>
        <family val="1"/>
      </rPr>
      <t xml:space="preserve"> 'long' q.v., can also be used in the meaning 'snake' (although this is probably not the basic equivalent for this meaning). Quoted as Hunza, Nagar </t>
    </r>
    <r>
      <rPr>
        <i/>
        <sz val="11"/>
        <color indexed="8"/>
        <rFont val="Starling Serif"/>
        <family val="1"/>
      </rPr>
      <t>tol</t>
    </r>
    <r>
      <rPr>
        <sz val="11"/>
        <color indexed="8"/>
        <rFont val="Starling Serif"/>
        <family val="1"/>
      </rPr>
      <t xml:space="preserve"> in [Backstrom 1992: 251].</t>
    </r>
  </si>
  <si>
    <r>
      <t>thin</t>
    </r>
    <r>
      <rPr>
        <vertAlign val="subscript"/>
        <sz val="11"/>
        <color indexed="8"/>
        <rFont val="Starling Serif"/>
        <family val="1"/>
      </rPr>
      <t>1</t>
    </r>
  </si>
  <si>
    <r>
      <t xml:space="preserve">Berger 1974: 145. Plural form: </t>
    </r>
    <r>
      <rPr>
        <i/>
        <sz val="11"/>
        <color indexed="8"/>
        <rFont val="Starling Serif"/>
        <family val="1"/>
      </rPr>
      <t>gilˈi-u</t>
    </r>
    <r>
      <rPr>
        <sz val="11"/>
        <color indexed="8"/>
        <rFont val="Starling Serif"/>
        <family val="1"/>
      </rPr>
      <t>. This is 'thin (1D)' (applied to cloth, paper etc.).</t>
    </r>
  </si>
  <si>
    <r>
      <t>thin</t>
    </r>
    <r>
      <rPr>
        <vertAlign val="subscript"/>
        <sz val="11"/>
        <color indexed="8"/>
        <rFont val="Starling Serif"/>
        <family val="1"/>
      </rPr>
      <t>2</t>
    </r>
  </si>
  <si>
    <r>
      <t xml:space="preserve">Berger 1974: 134. Plural form: </t>
    </r>
    <r>
      <rPr>
        <i/>
        <sz val="11"/>
        <color indexed="8"/>
        <rFont val="Starling Serif"/>
        <family val="1"/>
      </rPr>
      <t>biˈey-u</t>
    </r>
    <r>
      <rPr>
        <sz val="11"/>
        <color indexed="8"/>
        <rFont val="Starling Serif"/>
        <family val="1"/>
      </rPr>
      <t>. This is 'thin (2D)' (applied to sticks, etc.; also 'thin' of people).</t>
    </r>
  </si>
  <si>
    <r>
      <t xml:space="preserve">Berger 1974: 181. Plural form: </t>
    </r>
    <r>
      <rPr>
        <i/>
        <sz val="11"/>
        <color indexed="8"/>
        <rFont val="Starling Serif"/>
        <family val="1"/>
      </rPr>
      <t>tiʂ-mˈiŋ</t>
    </r>
    <r>
      <rPr>
        <sz val="11"/>
        <color indexed="8"/>
        <rFont val="Starling Serif"/>
        <family val="1"/>
      </rPr>
      <t xml:space="preserve">. Quoted as </t>
    </r>
    <r>
      <rPr>
        <i/>
        <sz val="11"/>
        <color indexed="8"/>
        <rFont val="Starling Serif"/>
        <family val="1"/>
      </rPr>
      <t>tıʂ</t>
    </r>
    <r>
      <rPr>
        <sz val="11"/>
        <color indexed="8"/>
        <rFont val="Starling Serif"/>
        <family val="1"/>
      </rPr>
      <t xml:space="preserve"> in [Backstrom 1992: 247].</t>
    </r>
  </si>
  <si>
    <r>
      <t xml:space="preserve">Berger 1998: III, 427. Plural form: </t>
    </r>
    <r>
      <rPr>
        <i/>
        <sz val="11"/>
        <color indexed="8"/>
        <rFont val="Starling Serif"/>
        <family val="1"/>
      </rPr>
      <t>tiʂ-mˈiŋ</t>
    </r>
    <r>
      <rPr>
        <sz val="11"/>
        <color indexed="8"/>
        <rFont val="Starling Serif"/>
        <family val="1"/>
      </rPr>
      <t xml:space="preserve"> (Nagar </t>
    </r>
    <r>
      <rPr>
        <i/>
        <sz val="11"/>
        <color indexed="8"/>
        <rFont val="Starling Serif"/>
        <family val="1"/>
      </rPr>
      <t>tˈi-aŋ</t>
    </r>
    <r>
      <rPr>
        <sz val="11"/>
        <color indexed="8"/>
        <rFont val="Starling Serif"/>
        <family val="1"/>
      </rPr>
      <t xml:space="preserve">). Polysemy: 'wind / fever, illness'. Cf. also </t>
    </r>
    <r>
      <rPr>
        <i/>
        <sz val="11"/>
        <color indexed="8"/>
        <rFont val="Starling Serif"/>
        <family val="1"/>
      </rPr>
      <t>hawˈaa</t>
    </r>
    <r>
      <rPr>
        <sz val="11"/>
        <color indexed="8"/>
        <rFont val="Starling Serif"/>
        <family val="1"/>
      </rPr>
      <t xml:space="preserve"> 'wind' [Berger 1998: III, 195] (borrowed from Urdu). Quoted as Hunza, Nagar </t>
    </r>
    <r>
      <rPr>
        <i/>
        <sz val="11"/>
        <color indexed="8"/>
        <rFont val="Starling Serif"/>
        <family val="1"/>
      </rPr>
      <t>tıʂ</t>
    </r>
    <r>
      <rPr>
        <sz val="11"/>
        <color indexed="8"/>
        <rFont val="Starling Serif"/>
        <family val="1"/>
      </rPr>
      <t xml:space="preserve"> ~ </t>
    </r>
    <r>
      <rPr>
        <i/>
        <sz val="11"/>
        <color indexed="8"/>
        <rFont val="Starling Serif"/>
        <family val="1"/>
      </rPr>
      <t>tiš</t>
    </r>
    <r>
      <rPr>
        <sz val="11"/>
        <color indexed="8"/>
        <rFont val="Starling Serif"/>
        <family val="1"/>
      </rPr>
      <t xml:space="preserve"> in [Backstrom 1992: 247].</t>
    </r>
  </si>
  <si>
    <r>
      <t xml:space="preserve">Berger 1974: 147. Plural form: </t>
    </r>
    <r>
      <rPr>
        <i/>
        <sz val="11"/>
        <color indexed="8"/>
        <rFont val="Starling Serif"/>
        <family val="1"/>
      </rPr>
      <t>ʁalʁˈo-mu</t>
    </r>
    <r>
      <rPr>
        <sz val="11"/>
        <color indexed="8"/>
        <rFont val="Starling Serif"/>
        <family val="1"/>
      </rPr>
      <t>. Polysemy: 'worm / caterpillar / insect'.</t>
    </r>
  </si>
  <si>
    <r>
      <t xml:space="preserve">Berger 1998: III, 167. Plural form either same as singular or with an extra suffix: </t>
    </r>
    <r>
      <rPr>
        <i/>
        <sz val="11"/>
        <color indexed="8"/>
        <rFont val="Starling Serif"/>
        <family val="1"/>
      </rPr>
      <t>ʁalʁˈu-muc</t>
    </r>
    <r>
      <rPr>
        <sz val="11"/>
        <color indexed="8"/>
        <rFont val="Starling Serif"/>
        <family val="1"/>
      </rPr>
      <t>. Polysemy: 'worm / caterpillar / moth / larva'.</t>
    </r>
  </si>
  <si>
    <r>
      <t xml:space="preserve">Berger 1974: 141. Plural form: </t>
    </r>
    <r>
      <rPr>
        <i/>
        <sz val="11"/>
        <color indexed="8"/>
        <rFont val="Starling Serif"/>
        <family val="1"/>
      </rPr>
      <t>den-ˈiŋ</t>
    </r>
    <r>
      <rPr>
        <sz val="11"/>
        <color indexed="8"/>
        <rFont val="Starling Serif"/>
        <family val="1"/>
      </rPr>
      <t xml:space="preserve">. Cf. also </t>
    </r>
    <r>
      <rPr>
        <i/>
        <sz val="11"/>
        <color indexed="8"/>
        <rFont val="Starling Serif"/>
        <family val="1"/>
      </rPr>
      <t>wel</t>
    </r>
    <r>
      <rPr>
        <sz val="11"/>
        <color indexed="8"/>
        <rFont val="Starling Serif"/>
        <family val="1"/>
      </rPr>
      <t xml:space="preserve"> 'full year, year round' [Berger 1974: 186]. Quoted as </t>
    </r>
    <r>
      <rPr>
        <i/>
        <sz val="11"/>
        <color indexed="8"/>
        <rFont val="Starling Serif"/>
        <family val="1"/>
      </rPr>
      <t>dın</t>
    </r>
    <r>
      <rPr>
        <sz val="11"/>
        <color indexed="8"/>
        <rFont val="Starling Serif"/>
        <family val="1"/>
      </rPr>
      <t xml:space="preserve"> ~ </t>
    </r>
    <r>
      <rPr>
        <i/>
        <sz val="11"/>
        <color indexed="8"/>
        <rFont val="Starling Serif"/>
        <family val="1"/>
      </rPr>
      <t>dɛn</t>
    </r>
    <r>
      <rPr>
        <sz val="11"/>
        <color indexed="8"/>
        <rFont val="Starling Serif"/>
        <family val="1"/>
      </rPr>
      <t xml:space="preserve"> in [Backstrom 1992: 253].</t>
    </r>
  </si>
  <si>
    <r>
      <t xml:space="preserve">Berger 1974: III, 118. Plural form: </t>
    </r>
    <r>
      <rPr>
        <i/>
        <sz val="11"/>
        <color indexed="8"/>
        <rFont val="Starling Serif"/>
        <family val="1"/>
      </rPr>
      <t>den-ˈiŋ</t>
    </r>
    <r>
      <rPr>
        <sz val="11"/>
        <color indexed="8"/>
        <rFont val="Starling Serif"/>
        <family val="1"/>
      </rPr>
      <t xml:space="preserve"> ~ </t>
    </r>
    <r>
      <rPr>
        <i/>
        <sz val="11"/>
        <color indexed="8"/>
        <rFont val="Starling Serif"/>
        <family val="1"/>
      </rPr>
      <t>den-mˈiŋ</t>
    </r>
    <r>
      <rPr>
        <sz val="11"/>
        <color indexed="8"/>
        <rFont val="Starling Serif"/>
        <family val="1"/>
      </rPr>
      <t xml:space="preserve"> (Nagar </t>
    </r>
    <r>
      <rPr>
        <i/>
        <sz val="11"/>
        <color indexed="8"/>
        <rFont val="Starling Serif"/>
        <family val="1"/>
      </rPr>
      <t>del-mˈiŋ</t>
    </r>
    <r>
      <rPr>
        <sz val="11"/>
        <color indexed="8"/>
        <rFont val="Starling Serif"/>
        <family val="1"/>
      </rPr>
      <t xml:space="preserve">). Cf. also </t>
    </r>
    <r>
      <rPr>
        <i/>
        <sz val="11"/>
        <color indexed="8"/>
        <rFont val="Starling Serif"/>
        <family val="1"/>
      </rPr>
      <t>sˈaal</t>
    </r>
    <r>
      <rPr>
        <sz val="11"/>
        <color indexed="8"/>
        <rFont val="Starling Serif"/>
        <family val="1"/>
      </rPr>
      <t xml:space="preserve"> 'year' [Berger 1998: III, 369] (borrowed from Urdu); </t>
    </r>
    <r>
      <rPr>
        <i/>
        <sz val="11"/>
        <color indexed="8"/>
        <rFont val="Starling Serif"/>
        <family val="1"/>
      </rPr>
      <t>yoˈol</t>
    </r>
    <r>
      <rPr>
        <sz val="11"/>
        <color indexed="8"/>
        <rFont val="Starling Serif"/>
        <family val="1"/>
      </rPr>
      <t xml:space="preserve"> 'a completed period of time; a full year' [Berger 1998: III, 477]. In [Backstrom 1992: 253], the Nagar equivalent for the meaning 'year' is listed as </t>
    </r>
    <r>
      <rPr>
        <i/>
        <sz val="11"/>
        <color indexed="8"/>
        <rFont val="Starling Serif"/>
        <family val="1"/>
      </rPr>
      <t>yoˈol</t>
    </r>
    <r>
      <rPr>
        <sz val="11"/>
        <color indexed="8"/>
        <rFont val="Starling Serif"/>
        <family val="1"/>
      </rPr>
      <t xml:space="preserve">, whereas for Hunza </t>
    </r>
    <r>
      <rPr>
        <i/>
        <sz val="11"/>
        <color indexed="8"/>
        <rFont val="Starling Serif"/>
        <family val="1"/>
      </rPr>
      <t>yoˈol</t>
    </r>
    <r>
      <rPr>
        <sz val="11"/>
        <color indexed="8"/>
        <rFont val="Starling Serif"/>
        <family val="1"/>
      </rPr>
      <t xml:space="preserve"> and </t>
    </r>
    <r>
      <rPr>
        <i/>
        <sz val="11"/>
        <color indexed="8"/>
        <rFont val="Starling Serif"/>
        <family val="1"/>
      </rPr>
      <t>dɛn</t>
    </r>
    <r>
      <rPr>
        <sz val="11"/>
        <color indexed="8"/>
        <rFont val="Starling Serif"/>
        <family val="1"/>
      </rPr>
      <t xml:space="preserve"> are posited as synonymous forms (it is possible that the wordlist compiler did not ascertain the exact semantic differences).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</si>
</sst>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7"/>
  <sheetViews>
    <sheetView tabSelected="1" zoomScalePageLayoutView="0" workbookViewId="0" topLeftCell="A1">
      <selection activeCell="C6" sqref="C6"/>
    </sheetView>
  </sheetViews>
  <sheetFormatPr defaultColWidth="9.140625" defaultRowHeight="15"/>
  <sheetData>
    <row r="1" spans="1:8" ht="20.25">
      <c r="A1" s="1" t="s">
        <v>0</v>
      </c>
      <c r="B1" s="1" t="s">
        <v>1</v>
      </c>
      <c r="C1" s="1" t="s">
        <v>2</v>
      </c>
      <c r="D1" s="1" t="s">
        <v>3</v>
      </c>
      <c r="E1" s="1" t="s">
        <v>4</v>
      </c>
      <c r="F1" s="1" t="s">
        <v>5</v>
      </c>
      <c r="G1" s="1" t="s">
        <v>6</v>
      </c>
      <c r="H1" s="1" t="s">
        <v>7</v>
      </c>
    </row>
    <row r="2" spans="1:8" ht="20.25">
      <c r="A2" s="2">
        <v>0</v>
      </c>
      <c r="B2" s="2"/>
      <c r="C2" s="2">
        <v>20</v>
      </c>
      <c r="D2" s="2">
        <v>0</v>
      </c>
      <c r="E2" s="2" t="s">
        <v>256</v>
      </c>
      <c r="F2" s="2">
        <v>20</v>
      </c>
      <c r="G2" s="2">
        <v>0</v>
      </c>
      <c r="H2" s="2" t="s">
        <v>257</v>
      </c>
    </row>
    <row r="3" spans="1:8" ht="20.25">
      <c r="A3" s="2">
        <v>1</v>
      </c>
      <c r="B3" s="2" t="s">
        <v>8</v>
      </c>
      <c r="C3" s="2" t="s">
        <v>9</v>
      </c>
      <c r="D3" s="2">
        <v>-1</v>
      </c>
      <c r="E3" s="2" t="s">
        <v>258</v>
      </c>
      <c r="F3" s="2" t="s">
        <v>10</v>
      </c>
      <c r="G3" s="2">
        <v>-2</v>
      </c>
      <c r="H3" s="2" t="s">
        <v>259</v>
      </c>
    </row>
    <row r="4" spans="1:8" ht="20.25">
      <c r="A4" s="2">
        <v>2</v>
      </c>
      <c r="B4" s="2" t="s">
        <v>11</v>
      </c>
      <c r="C4" s="2" t="s">
        <v>12</v>
      </c>
      <c r="D4" s="2">
        <v>1</v>
      </c>
      <c r="E4" s="2" t="s">
        <v>260</v>
      </c>
      <c r="F4" s="2" t="s">
        <v>12</v>
      </c>
      <c r="G4" s="2">
        <v>1</v>
      </c>
      <c r="H4" s="2" t="s">
        <v>261</v>
      </c>
    </row>
    <row r="5" spans="1:8" ht="20.25">
      <c r="A5" s="2">
        <v>3</v>
      </c>
      <c r="B5" s="2" t="s">
        <v>13</v>
      </c>
      <c r="C5" s="2"/>
      <c r="D5" s="2">
        <v>-1</v>
      </c>
      <c r="E5" s="2" t="s">
        <v>14</v>
      </c>
      <c r="F5" s="2"/>
      <c r="G5" s="2">
        <v>-1</v>
      </c>
      <c r="H5" s="2" t="s">
        <v>262</v>
      </c>
    </row>
    <row r="6" spans="1:8" ht="20.25">
      <c r="A6" s="2">
        <v>4</v>
      </c>
      <c r="B6" s="2" t="s">
        <v>15</v>
      </c>
      <c r="C6" s="2" t="str">
        <f>"=ˈul"</f>
        <v>=ˈul</v>
      </c>
      <c r="D6" s="2">
        <v>1</v>
      </c>
      <c r="E6" s="2" t="s">
        <v>263</v>
      </c>
      <c r="F6" s="2" t="str">
        <f>"=ˈul"</f>
        <v>=ˈul</v>
      </c>
      <c r="G6" s="2">
        <v>1</v>
      </c>
      <c r="H6" s="2" t="s">
        <v>264</v>
      </c>
    </row>
    <row r="7" spans="1:8" ht="20.25">
      <c r="A7" s="2">
        <v>5</v>
      </c>
      <c r="B7" s="2" t="s">
        <v>16</v>
      </c>
      <c r="C7" s="2" t="str">
        <f>"=nyˈu"</f>
        <v>=nyˈu</v>
      </c>
      <c r="D7" s="2">
        <v>1</v>
      </c>
      <c r="E7" s="2" t="s">
        <v>265</v>
      </c>
      <c r="F7" s="2" t="s">
        <v>17</v>
      </c>
      <c r="G7" s="2">
        <v>1</v>
      </c>
      <c r="H7" s="2" t="s">
        <v>266</v>
      </c>
    </row>
    <row r="8" spans="1:8" ht="20.25">
      <c r="A8" s="2">
        <v>6</v>
      </c>
      <c r="B8" s="2" t="s">
        <v>18</v>
      </c>
      <c r="C8" s="2" t="s">
        <v>19</v>
      </c>
      <c r="D8" s="2">
        <v>1</v>
      </c>
      <c r="E8" s="2" t="s">
        <v>267</v>
      </c>
      <c r="F8" s="2" t="s">
        <v>20</v>
      </c>
      <c r="G8" s="2">
        <v>1</v>
      </c>
      <c r="H8" s="2" t="s">
        <v>268</v>
      </c>
    </row>
    <row r="9" spans="1:8" ht="20.25">
      <c r="A9" s="2">
        <v>7</v>
      </c>
      <c r="B9" s="2" t="s">
        <v>21</v>
      </c>
      <c r="C9" s="2" t="s">
        <v>22</v>
      </c>
      <c r="D9" s="2">
        <v>1</v>
      </c>
      <c r="E9" s="2" t="s">
        <v>269</v>
      </c>
      <c r="F9" s="2" t="s">
        <v>22</v>
      </c>
      <c r="G9" s="2">
        <v>1</v>
      </c>
      <c r="H9" s="2" t="s">
        <v>270</v>
      </c>
    </row>
    <row r="10" spans="1:8" ht="20.25">
      <c r="A10" s="2">
        <v>8</v>
      </c>
      <c r="B10" s="2" t="s">
        <v>23</v>
      </c>
      <c r="C10" s="2" t="s">
        <v>24</v>
      </c>
      <c r="D10" s="2">
        <v>1</v>
      </c>
      <c r="E10" s="2" t="s">
        <v>271</v>
      </c>
      <c r="F10" s="2" t="s">
        <v>24</v>
      </c>
      <c r="G10" s="2">
        <v>1</v>
      </c>
      <c r="H10" s="2" t="s">
        <v>272</v>
      </c>
    </row>
    <row r="11" spans="1:8" ht="20.25">
      <c r="A11" s="2">
        <v>9</v>
      </c>
      <c r="B11" s="2" t="s">
        <v>25</v>
      </c>
      <c r="C11" s="2" t="s">
        <v>26</v>
      </c>
      <c r="D11" s="2">
        <v>1</v>
      </c>
      <c r="E11" s="2" t="s">
        <v>273</v>
      </c>
      <c r="F11" s="2" t="s">
        <v>26</v>
      </c>
      <c r="G11" s="2">
        <v>1</v>
      </c>
      <c r="H11" s="2" t="s">
        <v>274</v>
      </c>
    </row>
    <row r="12" spans="1:8" ht="20.25">
      <c r="A12" s="2">
        <v>10</v>
      </c>
      <c r="B12" s="2" t="s">
        <v>27</v>
      </c>
      <c r="C12" s="2" t="s">
        <v>28</v>
      </c>
      <c r="D12" s="2">
        <v>1</v>
      </c>
      <c r="E12" s="2" t="s">
        <v>275</v>
      </c>
      <c r="F12" s="2" t="str">
        <f>"=ltˈin ~ tin"</f>
        <v>=ltˈin ~ tin</v>
      </c>
      <c r="G12" s="2">
        <v>1</v>
      </c>
      <c r="H12" s="2" t="s">
        <v>276</v>
      </c>
    </row>
    <row r="13" spans="1:8" ht="20.25">
      <c r="A13" s="2">
        <v>11</v>
      </c>
      <c r="B13" s="2" t="s">
        <v>29</v>
      </c>
      <c r="C13" s="2" t="str">
        <f>"=dˈil"</f>
        <v>=dˈil</v>
      </c>
      <c r="D13" s="2">
        <v>1</v>
      </c>
      <c r="E13" s="2" t="s">
        <v>277</v>
      </c>
      <c r="F13" s="2" t="str">
        <f>"=ndˈil"</f>
        <v>=ndˈil</v>
      </c>
      <c r="G13" s="2">
        <v>1</v>
      </c>
      <c r="H13" s="2" t="s">
        <v>278</v>
      </c>
    </row>
    <row r="14" spans="1:8" ht="20.25">
      <c r="A14" s="2">
        <v>12</v>
      </c>
      <c r="B14" s="2" t="s">
        <v>30</v>
      </c>
      <c r="C14" s="2" t="str">
        <f>"=s=qul-"</f>
        <v>=s=qul-</v>
      </c>
      <c r="D14" s="2">
        <v>1</v>
      </c>
      <c r="E14" s="2" t="s">
        <v>279</v>
      </c>
      <c r="F14" s="2" t="str">
        <f>"=s=qul-"</f>
        <v>=s=qul-</v>
      </c>
      <c r="G14" s="2">
        <v>1</v>
      </c>
      <c r="H14" s="2" t="s">
        <v>280</v>
      </c>
    </row>
    <row r="15" spans="1:8" ht="20.25">
      <c r="A15" s="2">
        <v>13</v>
      </c>
      <c r="B15" s="2" t="s">
        <v>31</v>
      </c>
      <c r="C15" s="2" t="str">
        <f>"=ˈuru"</f>
        <v>=ˈuru</v>
      </c>
      <c r="D15" s="2">
        <v>1</v>
      </c>
      <c r="E15" s="2" t="s">
        <v>281</v>
      </c>
      <c r="F15" s="2" t="str">
        <f>"=ˈuri ~ =ˈuri-ʂ"</f>
        <v>=ˈuri ~ =ˈuri-ʂ</v>
      </c>
      <c r="G15" s="2">
        <v>1</v>
      </c>
      <c r="H15" s="2" t="s">
        <v>282</v>
      </c>
    </row>
    <row r="16" spans="1:8" ht="20.25">
      <c r="A16" s="2">
        <v>14</v>
      </c>
      <c r="B16" s="2" t="s">
        <v>32</v>
      </c>
      <c r="C16" s="2" t="s">
        <v>33</v>
      </c>
      <c r="D16" s="2">
        <v>1</v>
      </c>
      <c r="E16" s="2" t="s">
        <v>283</v>
      </c>
      <c r="F16" s="2" t="s">
        <v>34</v>
      </c>
      <c r="G16" s="2">
        <v>1</v>
      </c>
      <c r="H16" s="2" t="s">
        <v>284</v>
      </c>
    </row>
    <row r="17" spans="1:8" ht="20.25">
      <c r="A17" s="2">
        <v>14</v>
      </c>
      <c r="B17" s="2" t="s">
        <v>32</v>
      </c>
      <c r="C17" s="2"/>
      <c r="D17" s="2">
        <v>0</v>
      </c>
      <c r="E17" s="2"/>
      <c r="F17" s="2" t="s">
        <v>35</v>
      </c>
      <c r="G17" s="2">
        <v>2</v>
      </c>
      <c r="H17" s="2" t="s">
        <v>285</v>
      </c>
    </row>
    <row r="18" spans="1:8" ht="20.25">
      <c r="A18" s="2">
        <v>15</v>
      </c>
      <c r="B18" s="2" t="s">
        <v>36</v>
      </c>
      <c r="C18" s="2" t="s">
        <v>37</v>
      </c>
      <c r="D18" s="2">
        <v>1</v>
      </c>
      <c r="E18" s="2" t="s">
        <v>286</v>
      </c>
      <c r="F18" s="2" t="s">
        <v>38</v>
      </c>
      <c r="G18" s="2">
        <v>1</v>
      </c>
      <c r="H18" s="2" t="s">
        <v>287</v>
      </c>
    </row>
    <row r="19" spans="1:8" ht="20.25">
      <c r="A19" s="2">
        <v>16</v>
      </c>
      <c r="B19" s="2" t="s">
        <v>39</v>
      </c>
      <c r="C19" s="2" t="s">
        <v>40</v>
      </c>
      <c r="D19" s="2">
        <v>1</v>
      </c>
      <c r="E19" s="2" t="s">
        <v>41</v>
      </c>
      <c r="F19" s="2" t="s">
        <v>42</v>
      </c>
      <c r="G19" s="2">
        <v>3</v>
      </c>
      <c r="H19" s="2" t="s">
        <v>288</v>
      </c>
    </row>
    <row r="20" spans="1:8" ht="20.25">
      <c r="A20" s="2">
        <v>16</v>
      </c>
      <c r="B20" s="2" t="s">
        <v>39</v>
      </c>
      <c r="C20" s="2" t="s">
        <v>43</v>
      </c>
      <c r="D20" s="2">
        <v>2</v>
      </c>
      <c r="E20" s="2" t="s">
        <v>289</v>
      </c>
      <c r="F20" s="2" t="s">
        <v>44</v>
      </c>
      <c r="G20" s="2">
        <v>2</v>
      </c>
      <c r="H20" s="2" t="s">
        <v>290</v>
      </c>
    </row>
    <row r="21" spans="1:8" ht="20.25">
      <c r="A21" s="2">
        <v>17</v>
      </c>
      <c r="B21" s="2" t="s">
        <v>45</v>
      </c>
      <c r="C21" s="2" t="str">
        <f>"=yˈur-"</f>
        <v>=yˈur-</v>
      </c>
      <c r="D21" s="2">
        <v>1</v>
      </c>
      <c r="E21" s="2" t="s">
        <v>291</v>
      </c>
      <c r="F21" s="2" t="str">
        <f>"=iˈr-"</f>
        <v>=iˈr-</v>
      </c>
      <c r="G21" s="2">
        <v>1</v>
      </c>
      <c r="H21" s="2" t="s">
        <v>292</v>
      </c>
    </row>
    <row r="22" spans="1:8" ht="20.25">
      <c r="A22" s="2">
        <v>18</v>
      </c>
      <c r="B22" s="2" t="s">
        <v>46</v>
      </c>
      <c r="C22" s="2" t="s">
        <v>47</v>
      </c>
      <c r="D22" s="2">
        <v>1</v>
      </c>
      <c r="E22" s="2" t="s">
        <v>293</v>
      </c>
      <c r="F22" s="2" t="s">
        <v>47</v>
      </c>
      <c r="G22" s="2">
        <v>1</v>
      </c>
      <c r="H22" s="2" t="s">
        <v>294</v>
      </c>
    </row>
    <row r="23" spans="1:8" ht="20.25">
      <c r="A23" s="2">
        <v>19</v>
      </c>
      <c r="B23" s="2" t="s">
        <v>48</v>
      </c>
      <c r="C23" s="2" t="s">
        <v>49</v>
      </c>
      <c r="D23" s="2">
        <v>1</v>
      </c>
      <c r="E23" s="2" t="s">
        <v>295</v>
      </c>
      <c r="F23" s="2" t="s">
        <v>50</v>
      </c>
      <c r="G23" s="2">
        <v>1</v>
      </c>
      <c r="H23" s="2" t="s">
        <v>296</v>
      </c>
    </row>
    <row r="24" spans="1:8" ht="20.25">
      <c r="A24" s="2">
        <v>20</v>
      </c>
      <c r="B24" s="2" t="s">
        <v>51</v>
      </c>
      <c r="C24" s="2" t="s">
        <v>52</v>
      </c>
      <c r="D24" s="2">
        <v>1</v>
      </c>
      <c r="E24" s="2" t="s">
        <v>297</v>
      </c>
      <c r="F24" s="2" t="s">
        <v>53</v>
      </c>
      <c r="G24" s="2">
        <v>1</v>
      </c>
      <c r="H24" s="2" t="s">
        <v>298</v>
      </c>
    </row>
    <row r="25" spans="1:8" ht="20.25">
      <c r="A25" s="2">
        <v>21</v>
      </c>
      <c r="B25" s="2" t="s">
        <v>54</v>
      </c>
      <c r="C25" s="2" t="str">
        <f>"=ltˈumal"</f>
        <v>=ltˈumal</v>
      </c>
      <c r="D25" s="2">
        <v>1</v>
      </c>
      <c r="E25" s="2" t="s">
        <v>299</v>
      </c>
      <c r="F25" s="2" t="str">
        <f>"=ltˈumal"</f>
        <v>=ltˈumal</v>
      </c>
      <c r="G25" s="2">
        <v>1</v>
      </c>
      <c r="H25" s="2" t="s">
        <v>300</v>
      </c>
    </row>
    <row r="26" spans="1:8" ht="20.25">
      <c r="A26" s="2">
        <v>22</v>
      </c>
      <c r="B26" s="2" t="s">
        <v>55</v>
      </c>
      <c r="C26" s="2" t="s">
        <v>56</v>
      </c>
      <c r="D26" s="2">
        <v>1</v>
      </c>
      <c r="E26" s="2" t="s">
        <v>301</v>
      </c>
      <c r="F26" s="2" t="s">
        <v>56</v>
      </c>
      <c r="G26" s="2">
        <v>1</v>
      </c>
      <c r="H26" s="2" t="s">
        <v>302</v>
      </c>
    </row>
    <row r="27" spans="1:8" ht="20.25">
      <c r="A27" s="2">
        <v>23</v>
      </c>
      <c r="B27" s="2" t="s">
        <v>57</v>
      </c>
      <c r="C27" s="2" t="str">
        <f>"=ʂˈi-"</f>
        <v>=ʂˈi-</v>
      </c>
      <c r="D27" s="2">
        <v>1</v>
      </c>
      <c r="E27" s="2" t="s">
        <v>303</v>
      </c>
      <c r="F27" s="2" t="str">
        <f>"=ʂˈi-"</f>
        <v>=ʂˈi-</v>
      </c>
      <c r="G27" s="2">
        <v>1</v>
      </c>
      <c r="H27" s="2" t="s">
        <v>304</v>
      </c>
    </row>
    <row r="28" spans="1:8" ht="20.25">
      <c r="A28" s="2">
        <v>24</v>
      </c>
      <c r="B28" s="2" t="s">
        <v>58</v>
      </c>
      <c r="C28" s="2" t="s">
        <v>59</v>
      </c>
      <c r="D28" s="2">
        <v>1</v>
      </c>
      <c r="E28" s="2" t="s">
        <v>305</v>
      </c>
      <c r="F28" s="2" t="s">
        <v>59</v>
      </c>
      <c r="G28" s="2">
        <v>1</v>
      </c>
      <c r="H28" s="2" t="s">
        <v>306</v>
      </c>
    </row>
    <row r="29" spans="1:8" ht="20.25">
      <c r="A29" s="2">
        <v>25</v>
      </c>
      <c r="B29" s="2" t="s">
        <v>60</v>
      </c>
      <c r="C29" s="2" t="str">
        <f>"=lɕi-"</f>
        <v>=lɕi-</v>
      </c>
      <c r="D29" s="2">
        <v>1</v>
      </c>
      <c r="E29" s="2" t="s">
        <v>307</v>
      </c>
      <c r="F29" s="2" t="str">
        <f>"=lɕin"</f>
        <v>=lɕin</v>
      </c>
      <c r="G29" s="2">
        <v>1</v>
      </c>
      <c r="H29" s="2" t="s">
        <v>308</v>
      </c>
    </row>
    <row r="30" spans="1:8" ht="20.25">
      <c r="A30" s="2">
        <v>26</v>
      </c>
      <c r="B30" s="2" t="s">
        <v>61</v>
      </c>
      <c r="C30" s="2" t="s">
        <v>62</v>
      </c>
      <c r="D30" s="2">
        <v>1</v>
      </c>
      <c r="E30" s="2" t="s">
        <v>309</v>
      </c>
      <c r="F30" s="2" t="s">
        <v>63</v>
      </c>
      <c r="G30" s="2">
        <v>1</v>
      </c>
      <c r="H30" s="2" t="s">
        <v>310</v>
      </c>
    </row>
    <row r="31" spans="1:8" ht="20.25">
      <c r="A31" s="2">
        <v>27</v>
      </c>
      <c r="B31" s="2" t="s">
        <v>64</v>
      </c>
      <c r="C31" s="2" t="s">
        <v>65</v>
      </c>
      <c r="D31" s="2">
        <v>1</v>
      </c>
      <c r="E31" s="2" t="s">
        <v>311</v>
      </c>
      <c r="F31" s="2" t="s">
        <v>66</v>
      </c>
      <c r="G31" s="2">
        <v>1</v>
      </c>
      <c r="H31" s="2" t="s">
        <v>312</v>
      </c>
    </row>
    <row r="32" spans="1:8" ht="20.25">
      <c r="A32" s="2">
        <v>28</v>
      </c>
      <c r="B32" s="2" t="s">
        <v>67</v>
      </c>
      <c r="C32" s="2" t="s">
        <v>68</v>
      </c>
      <c r="D32" s="2">
        <v>1</v>
      </c>
      <c r="E32" s="2" t="s">
        <v>313</v>
      </c>
      <c r="F32" s="2" t="s">
        <v>68</v>
      </c>
      <c r="G32" s="2">
        <v>1</v>
      </c>
      <c r="H32" s="2" t="s">
        <v>314</v>
      </c>
    </row>
    <row r="33" spans="1:8" ht="20.25">
      <c r="A33" s="2">
        <v>29</v>
      </c>
      <c r="B33" s="2" t="s">
        <v>69</v>
      </c>
      <c r="C33" s="2" t="s">
        <v>70</v>
      </c>
      <c r="D33" s="2">
        <v>1</v>
      </c>
      <c r="E33" s="2" t="s">
        <v>315</v>
      </c>
      <c r="F33" s="2" t="s">
        <v>71</v>
      </c>
      <c r="G33" s="2">
        <v>1</v>
      </c>
      <c r="H33" s="2" t="s">
        <v>316</v>
      </c>
    </row>
    <row r="34" spans="1:8" ht="20.25">
      <c r="A34" s="2">
        <v>30</v>
      </c>
      <c r="B34" s="2" t="s">
        <v>72</v>
      </c>
      <c r="C34" s="2" t="s">
        <v>73</v>
      </c>
      <c r="D34" s="2">
        <v>1</v>
      </c>
      <c r="E34" s="2" t="s">
        <v>317</v>
      </c>
      <c r="F34" s="2" t="s">
        <v>73</v>
      </c>
      <c r="G34" s="2">
        <v>1</v>
      </c>
      <c r="H34" s="2" t="s">
        <v>318</v>
      </c>
    </row>
    <row r="35" spans="1:8" ht="20.25">
      <c r="A35" s="2">
        <v>31</v>
      </c>
      <c r="B35" s="2" t="s">
        <v>74</v>
      </c>
      <c r="C35" s="2" t="str">
        <f>"=hˈuʈi-s"</f>
        <v>=hˈuʈi-s</v>
      </c>
      <c r="D35" s="2">
        <v>1</v>
      </c>
      <c r="E35" s="2" t="s">
        <v>319</v>
      </c>
      <c r="F35" s="2" t="str">
        <f>"=ˈuʈi-s"</f>
        <v>=ˈuʈi-s</v>
      </c>
      <c r="G35" s="2">
        <v>1</v>
      </c>
      <c r="H35" s="2" t="s">
        <v>320</v>
      </c>
    </row>
    <row r="36" spans="1:8" ht="20.25">
      <c r="A36" s="2">
        <v>32</v>
      </c>
      <c r="B36" s="2" t="s">
        <v>75</v>
      </c>
      <c r="C36" s="2" t="s">
        <v>76</v>
      </c>
      <c r="D36" s="2">
        <v>1</v>
      </c>
      <c r="E36" s="2" t="s">
        <v>77</v>
      </c>
      <c r="F36" s="2" t="s">
        <v>78</v>
      </c>
      <c r="G36" s="2">
        <v>1</v>
      </c>
      <c r="H36" s="2" t="s">
        <v>321</v>
      </c>
    </row>
    <row r="37" spans="1:8" ht="20.25">
      <c r="A37" s="2">
        <v>33</v>
      </c>
      <c r="B37" s="2" t="s">
        <v>79</v>
      </c>
      <c r="C37" s="2" t="str">
        <f>"=ˈu-"</f>
        <v>=ˈu-</v>
      </c>
      <c r="D37" s="2">
        <v>1</v>
      </c>
      <c r="E37" s="2" t="s">
        <v>322</v>
      </c>
      <c r="F37" s="2" t="str">
        <f>"=ˈu-"</f>
        <v>=ˈu-</v>
      </c>
      <c r="G37" s="2">
        <v>1</v>
      </c>
      <c r="H37" s="2" t="s">
        <v>323</v>
      </c>
    </row>
    <row r="38" spans="1:8" ht="20.25">
      <c r="A38" s="2">
        <v>33</v>
      </c>
      <c r="B38" s="2" t="s">
        <v>79</v>
      </c>
      <c r="C38" s="2" t="str">
        <f>"=ɕˈi-"</f>
        <v>=ɕˈi-</v>
      </c>
      <c r="D38" s="2">
        <v>2</v>
      </c>
      <c r="E38" s="2" t="s">
        <v>324</v>
      </c>
      <c r="F38" s="2" t="str">
        <f>"=ɕʰˈi-"</f>
        <v>=ɕʰˈi-</v>
      </c>
      <c r="G38" s="2">
        <v>2</v>
      </c>
      <c r="H38" s="2" t="s">
        <v>325</v>
      </c>
    </row>
    <row r="39" spans="1:8" ht="20.25">
      <c r="A39" s="2">
        <v>34</v>
      </c>
      <c r="B39" s="2" t="s">
        <v>80</v>
      </c>
      <c r="C39" s="2" t="s">
        <v>81</v>
      </c>
      <c r="D39" s="2">
        <v>1</v>
      </c>
      <c r="E39" s="2" t="s">
        <v>326</v>
      </c>
      <c r="F39" s="2" t="s">
        <v>81</v>
      </c>
      <c r="G39" s="2">
        <v>1</v>
      </c>
      <c r="H39" s="2" t="s">
        <v>327</v>
      </c>
    </row>
    <row r="40" spans="1:8" ht="20.25">
      <c r="A40" s="2">
        <v>35</v>
      </c>
      <c r="B40" s="2" t="s">
        <v>82</v>
      </c>
      <c r="C40" s="2" t="s">
        <v>83</v>
      </c>
      <c r="D40" s="2">
        <v>1</v>
      </c>
      <c r="E40" s="2" t="s">
        <v>328</v>
      </c>
      <c r="F40" s="2" t="s">
        <v>84</v>
      </c>
      <c r="G40" s="2">
        <v>1</v>
      </c>
      <c r="H40" s="2" t="s">
        <v>329</v>
      </c>
    </row>
    <row r="41" spans="1:8" ht="20.25">
      <c r="A41" s="2">
        <v>36</v>
      </c>
      <c r="B41" s="2" t="s">
        <v>85</v>
      </c>
      <c r="C41" s="2" t="str">
        <f>"=ʁˈoyaŋ #"</f>
        <v>=ʁˈoyaŋ #</v>
      </c>
      <c r="D41" s="2">
        <v>1</v>
      </c>
      <c r="E41" s="2" t="s">
        <v>330</v>
      </c>
      <c r="F41" s="2" t="s">
        <v>86</v>
      </c>
      <c r="G41" s="2">
        <v>1</v>
      </c>
      <c r="H41" s="2" t="s">
        <v>331</v>
      </c>
    </row>
    <row r="42" spans="1:8" ht="20.25">
      <c r="A42" s="2">
        <v>37</v>
      </c>
      <c r="B42" s="2" t="s">
        <v>87</v>
      </c>
      <c r="C42" s="2" t="str">
        <f>"=rˈen"</f>
        <v>=rˈen</v>
      </c>
      <c r="D42" s="2">
        <v>1</v>
      </c>
      <c r="E42" s="2" t="s">
        <v>332</v>
      </c>
      <c r="F42" s="2" t="str">
        <f>"=rˈiiŋ"</f>
        <v>=rˈiiŋ</v>
      </c>
      <c r="G42" s="2">
        <v>1</v>
      </c>
      <c r="H42" s="2" t="s">
        <v>333</v>
      </c>
    </row>
    <row r="43" spans="1:8" ht="20.25">
      <c r="A43" s="2">
        <v>38</v>
      </c>
      <c r="B43" s="2" t="s">
        <v>88</v>
      </c>
      <c r="C43" s="2" t="str">
        <f>"=yˈaʈe-s"</f>
        <v>=yˈaʈe-s</v>
      </c>
      <c r="D43" s="2">
        <v>1</v>
      </c>
      <c r="E43" s="2" t="s">
        <v>334</v>
      </c>
      <c r="F43" s="2" t="str">
        <f>"=yˈaʈi-s"</f>
        <v>=yˈaʈi-s</v>
      </c>
      <c r="G43" s="2">
        <v>1</v>
      </c>
      <c r="H43" s="2" t="s">
        <v>335</v>
      </c>
    </row>
    <row r="44" spans="1:8" ht="20.25">
      <c r="A44" s="2">
        <v>39</v>
      </c>
      <c r="B44" s="2" t="s">
        <v>89</v>
      </c>
      <c r="C44" s="2" t="s">
        <v>90</v>
      </c>
      <c r="D44" s="2">
        <v>1</v>
      </c>
      <c r="E44" s="2" t="s">
        <v>336</v>
      </c>
      <c r="F44" s="2" t="s">
        <v>90</v>
      </c>
      <c r="G44" s="2">
        <v>1</v>
      </c>
      <c r="H44" s="2" t="s">
        <v>91</v>
      </c>
    </row>
    <row r="45" spans="1:8" ht="20.25">
      <c r="A45" s="2">
        <v>40</v>
      </c>
      <c r="B45" s="2" t="s">
        <v>92</v>
      </c>
      <c r="C45" s="2" t="str">
        <f>"=s"</f>
        <v>=s</v>
      </c>
      <c r="D45" s="2">
        <v>1</v>
      </c>
      <c r="E45" s="2" t="s">
        <v>337</v>
      </c>
      <c r="F45" s="2" t="str">
        <f>"=s"</f>
        <v>=s</v>
      </c>
      <c r="G45" s="2">
        <v>1</v>
      </c>
      <c r="H45" s="2" t="s">
        <v>338</v>
      </c>
    </row>
    <row r="46" spans="1:8" ht="20.25">
      <c r="A46" s="2">
        <v>41</v>
      </c>
      <c r="B46" s="2" t="s">
        <v>93</v>
      </c>
      <c r="C46" s="2" t="s">
        <v>94</v>
      </c>
      <c r="D46" s="2">
        <v>1</v>
      </c>
      <c r="E46" s="2" t="s">
        <v>339</v>
      </c>
      <c r="F46" s="2" t="s">
        <v>94</v>
      </c>
      <c r="G46" s="2">
        <v>1</v>
      </c>
      <c r="H46" s="2" t="s">
        <v>340</v>
      </c>
    </row>
    <row r="47" spans="1:8" ht="20.25">
      <c r="A47" s="2">
        <v>42</v>
      </c>
      <c r="B47" s="2" t="s">
        <v>95</v>
      </c>
      <c r="C47" s="2" t="s">
        <v>96</v>
      </c>
      <c r="D47" s="2">
        <v>1</v>
      </c>
      <c r="E47" s="2" t="s">
        <v>341</v>
      </c>
      <c r="F47" s="2" t="s">
        <v>97</v>
      </c>
      <c r="G47" s="2">
        <v>1</v>
      </c>
      <c r="H47" s="2" t="s">
        <v>342</v>
      </c>
    </row>
    <row r="48" spans="1:8" ht="20.25">
      <c r="A48" s="2">
        <v>43</v>
      </c>
      <c r="B48" s="2" t="s">
        <v>98</v>
      </c>
      <c r="C48" s="2" t="str">
        <f>"=s=qan-"</f>
        <v>=s=qan-</v>
      </c>
      <c r="D48" s="2">
        <v>1</v>
      </c>
      <c r="E48" s="2" t="s">
        <v>343</v>
      </c>
      <c r="F48" s="2" t="str">
        <f>"=s=qan-"</f>
        <v>=s=qan-</v>
      </c>
      <c r="G48" s="2">
        <v>1</v>
      </c>
      <c r="H48" s="2" t="s">
        <v>344</v>
      </c>
    </row>
    <row r="49" spans="1:8" ht="20.25">
      <c r="A49" s="2">
        <v>44</v>
      </c>
      <c r="B49" s="2" t="s">
        <v>99</v>
      </c>
      <c r="C49" s="2" t="str">
        <f>"=nˈuŋus"</f>
        <v>=nˈuŋus</v>
      </c>
      <c r="D49" s="2">
        <v>1</v>
      </c>
      <c r="E49" s="2" t="s">
        <v>345</v>
      </c>
      <c r="F49" s="2" t="str">
        <f>"=dˈumus ~ =dˈumuc"</f>
        <v>=dˈumus ~ =dˈumuc</v>
      </c>
      <c r="G49" s="2">
        <v>1</v>
      </c>
      <c r="H49" s="2" t="s">
        <v>346</v>
      </c>
    </row>
    <row r="50" spans="1:8" ht="20.25">
      <c r="A50" s="2">
        <v>45</v>
      </c>
      <c r="B50" s="2" t="s">
        <v>100</v>
      </c>
      <c r="C50" s="2" t="str">
        <f>"=hˈen-"</f>
        <v>=hˈen-</v>
      </c>
      <c r="D50" s="2">
        <v>1</v>
      </c>
      <c r="E50" s="2" t="s">
        <v>347</v>
      </c>
      <c r="F50" s="2" t="str">
        <f>"=hˈen-"</f>
        <v>=hˈen-</v>
      </c>
      <c r="G50" s="2">
        <v>1</v>
      </c>
      <c r="H50" s="2" t="s">
        <v>348</v>
      </c>
    </row>
    <row r="51" spans="1:8" ht="20.25">
      <c r="A51" s="2">
        <v>46</v>
      </c>
      <c r="B51" s="2" t="s">
        <v>101</v>
      </c>
      <c r="C51" s="2" t="s">
        <v>102</v>
      </c>
      <c r="D51" s="2">
        <v>1</v>
      </c>
      <c r="E51" s="2" t="s">
        <v>349</v>
      </c>
      <c r="F51" s="2" t="s">
        <v>103</v>
      </c>
      <c r="G51" s="2">
        <v>2</v>
      </c>
      <c r="H51" s="2" t="s">
        <v>350</v>
      </c>
    </row>
    <row r="52" spans="1:8" ht="20.25">
      <c r="A52" s="2">
        <v>47</v>
      </c>
      <c r="B52" s="2" t="s">
        <v>104</v>
      </c>
      <c r="C52" s="2" t="s">
        <v>105</v>
      </c>
      <c r="D52" s="2">
        <v>1</v>
      </c>
      <c r="E52" s="2" t="s">
        <v>351</v>
      </c>
      <c r="F52" s="2" t="s">
        <v>106</v>
      </c>
      <c r="G52" s="2">
        <v>1</v>
      </c>
      <c r="H52" s="2" t="s">
        <v>352</v>
      </c>
    </row>
    <row r="53" spans="1:8" ht="20.25">
      <c r="A53" s="2">
        <v>48</v>
      </c>
      <c r="B53" s="2" t="s">
        <v>107</v>
      </c>
      <c r="C53" s="2" t="s">
        <v>108</v>
      </c>
      <c r="D53" s="2">
        <v>1</v>
      </c>
      <c r="E53" s="2" t="s">
        <v>353</v>
      </c>
      <c r="F53" s="2" t="str">
        <f>"=kin"</f>
        <v>=kin</v>
      </c>
      <c r="G53" s="2">
        <v>1</v>
      </c>
      <c r="H53" s="2" t="s">
        <v>354</v>
      </c>
    </row>
    <row r="54" spans="1:8" ht="20.25">
      <c r="A54" s="2">
        <v>49</v>
      </c>
      <c r="B54" s="2" t="s">
        <v>109</v>
      </c>
      <c r="C54" s="2" t="s">
        <v>110</v>
      </c>
      <c r="D54" s="2">
        <v>1</v>
      </c>
      <c r="E54" s="2" t="s">
        <v>355</v>
      </c>
      <c r="F54" s="2" t="s">
        <v>110</v>
      </c>
      <c r="G54" s="2">
        <v>1</v>
      </c>
      <c r="H54" s="2" t="s">
        <v>356</v>
      </c>
    </row>
    <row r="55" spans="1:8" ht="20.25">
      <c r="A55" s="2">
        <v>50</v>
      </c>
      <c r="B55" s="2" t="s">
        <v>111</v>
      </c>
      <c r="C55" s="2" t="s">
        <v>112</v>
      </c>
      <c r="D55" s="2">
        <v>1</v>
      </c>
      <c r="E55" s="2" t="s">
        <v>357</v>
      </c>
      <c r="F55" s="2" t="s">
        <v>113</v>
      </c>
      <c r="G55" s="2">
        <v>1</v>
      </c>
      <c r="H55" s="2" t="s">
        <v>358</v>
      </c>
    </row>
    <row r="56" spans="1:8" ht="20.25">
      <c r="A56" s="2">
        <v>51</v>
      </c>
      <c r="B56" s="2" t="s">
        <v>114</v>
      </c>
      <c r="C56" s="2" t="s">
        <v>115</v>
      </c>
      <c r="D56" s="2">
        <v>1</v>
      </c>
      <c r="E56" s="2" t="s">
        <v>359</v>
      </c>
      <c r="F56" s="2" t="s">
        <v>116</v>
      </c>
      <c r="G56" s="2">
        <v>1</v>
      </c>
      <c r="H56" s="2" t="s">
        <v>360</v>
      </c>
    </row>
    <row r="57" spans="1:8" ht="20.25">
      <c r="A57" s="2">
        <v>52</v>
      </c>
      <c r="B57" s="2" t="s">
        <v>117</v>
      </c>
      <c r="C57" s="2" t="s">
        <v>118</v>
      </c>
      <c r="D57" s="2">
        <v>1</v>
      </c>
      <c r="E57" s="2" t="s">
        <v>361</v>
      </c>
      <c r="F57" s="2" t="s">
        <v>118</v>
      </c>
      <c r="G57" s="2">
        <v>1</v>
      </c>
      <c r="H57" s="2" t="s">
        <v>362</v>
      </c>
    </row>
    <row r="58" spans="1:8" ht="20.25">
      <c r="A58" s="2">
        <v>53</v>
      </c>
      <c r="B58" s="2" t="s">
        <v>119</v>
      </c>
      <c r="C58" s="2" t="s">
        <v>120</v>
      </c>
      <c r="D58" s="2">
        <v>1</v>
      </c>
      <c r="E58" s="2" t="s">
        <v>363</v>
      </c>
      <c r="F58" s="2" t="s">
        <v>121</v>
      </c>
      <c r="G58" s="2">
        <v>1</v>
      </c>
      <c r="H58" s="2" t="s">
        <v>364</v>
      </c>
    </row>
    <row r="59" spans="1:8" ht="20.25">
      <c r="A59" s="2">
        <v>54</v>
      </c>
      <c r="B59" s="2" t="s">
        <v>122</v>
      </c>
      <c r="C59" s="2" t="s">
        <v>123</v>
      </c>
      <c r="D59" s="2">
        <v>1</v>
      </c>
      <c r="E59" s="2" t="s">
        <v>365</v>
      </c>
      <c r="F59" s="2" t="s">
        <v>123</v>
      </c>
      <c r="G59" s="2">
        <v>1</v>
      </c>
      <c r="H59" s="2" t="s">
        <v>366</v>
      </c>
    </row>
    <row r="60" spans="1:8" ht="20.25">
      <c r="A60" s="2">
        <v>55</v>
      </c>
      <c r="B60" s="2" t="s">
        <v>124</v>
      </c>
      <c r="C60" s="2" t="s">
        <v>125</v>
      </c>
      <c r="D60" s="2">
        <v>1</v>
      </c>
      <c r="E60" s="2" t="s">
        <v>367</v>
      </c>
      <c r="F60" s="2" t="s">
        <v>126</v>
      </c>
      <c r="G60" s="2">
        <v>1</v>
      </c>
      <c r="H60" s="2" t="s">
        <v>368</v>
      </c>
    </row>
    <row r="61" spans="1:8" ht="20.25">
      <c r="A61" s="2">
        <v>56</v>
      </c>
      <c r="B61" s="2" t="s">
        <v>127</v>
      </c>
      <c r="C61" s="2" t="str">
        <f>"=xˈat ~ =xat"</f>
        <v>=xˈat ~ =xat</v>
      </c>
      <c r="D61" s="2">
        <v>1</v>
      </c>
      <c r="E61" s="2" t="s">
        <v>369</v>
      </c>
      <c r="F61" s="2" t="str">
        <f>"=qʰˈat"</f>
        <v>=qʰˈat</v>
      </c>
      <c r="G61" s="2">
        <v>1</v>
      </c>
      <c r="H61" s="2" t="s">
        <v>370</v>
      </c>
    </row>
    <row r="62" spans="1:8" ht="20.25">
      <c r="A62" s="2">
        <v>57</v>
      </c>
      <c r="B62" s="2" t="s">
        <v>128</v>
      </c>
      <c r="C62" s="2" t="str">
        <f>"=yˈek"</f>
        <v>=yˈek</v>
      </c>
      <c r="D62" s="2">
        <v>1</v>
      </c>
      <c r="E62" s="2" t="s">
        <v>371</v>
      </c>
      <c r="F62" s="2" t="str">
        <f>"=ˈik"</f>
        <v>=ˈik</v>
      </c>
      <c r="G62" s="2">
        <v>1</v>
      </c>
      <c r="H62" s="2" t="s">
        <v>372</v>
      </c>
    </row>
    <row r="63" spans="1:8" ht="20.25">
      <c r="A63" s="2">
        <v>58</v>
      </c>
      <c r="B63" s="2" t="s">
        <v>129</v>
      </c>
      <c r="C63" s="2" t="str">
        <f>"=ʂ"</f>
        <v>=ʂ</v>
      </c>
      <c r="D63" s="2">
        <v>1</v>
      </c>
      <c r="E63" s="2" t="s">
        <v>373</v>
      </c>
      <c r="F63" s="2" t="str">
        <f>"=ʂ"</f>
        <v>=ʂ</v>
      </c>
      <c r="G63" s="2">
        <v>1</v>
      </c>
      <c r="H63" s="2" t="s">
        <v>374</v>
      </c>
    </row>
    <row r="64" spans="1:8" ht="20.25">
      <c r="A64" s="2">
        <v>59</v>
      </c>
      <c r="B64" s="2" t="s">
        <v>130</v>
      </c>
      <c r="C64" s="2" t="s">
        <v>131</v>
      </c>
      <c r="D64" s="2">
        <v>1</v>
      </c>
      <c r="E64" s="2" t="s">
        <v>375</v>
      </c>
      <c r="F64" s="2" t="s">
        <v>131</v>
      </c>
      <c r="G64" s="2">
        <v>1</v>
      </c>
      <c r="H64" s="2" t="s">
        <v>376</v>
      </c>
    </row>
    <row r="65" spans="1:8" ht="20.25">
      <c r="A65" s="2">
        <v>60</v>
      </c>
      <c r="B65" s="2" t="s">
        <v>132</v>
      </c>
      <c r="C65" s="2" t="s">
        <v>133</v>
      </c>
      <c r="D65" s="2">
        <v>1</v>
      </c>
      <c r="E65" s="2" t="s">
        <v>377</v>
      </c>
      <c r="F65" s="2" t="s">
        <v>133</v>
      </c>
      <c r="G65" s="2">
        <v>1</v>
      </c>
      <c r="H65" s="2" t="s">
        <v>378</v>
      </c>
    </row>
    <row r="66" spans="1:8" ht="20.25">
      <c r="A66" s="2">
        <v>61</v>
      </c>
      <c r="B66" s="2" t="s">
        <v>134</v>
      </c>
      <c r="C66" s="2" t="str">
        <f>"=muʆ"</f>
        <v>=muʆ</v>
      </c>
      <c r="D66" s="2">
        <v>1</v>
      </c>
      <c r="E66" s="2" t="s">
        <v>379</v>
      </c>
      <c r="F66" s="2" t="str">
        <f>"=mˈu-pu-ʂ"</f>
        <v>=mˈu-pu-ʂ</v>
      </c>
      <c r="G66" s="2">
        <v>1</v>
      </c>
      <c r="H66" s="2" t="s">
        <v>380</v>
      </c>
    </row>
    <row r="67" spans="1:8" ht="20.25">
      <c r="A67" s="2">
        <v>62</v>
      </c>
      <c r="B67" s="2" t="s">
        <v>135</v>
      </c>
      <c r="C67" s="2" t="s">
        <v>136</v>
      </c>
      <c r="D67" s="2">
        <v>1</v>
      </c>
      <c r="E67" s="2" t="s">
        <v>381</v>
      </c>
      <c r="F67" s="2" t="s">
        <v>137</v>
      </c>
      <c r="G67" s="2">
        <v>1</v>
      </c>
      <c r="H67" s="2" t="s">
        <v>382</v>
      </c>
    </row>
    <row r="68" spans="1:8" ht="20.25">
      <c r="A68" s="2">
        <v>63</v>
      </c>
      <c r="B68" s="2" t="s">
        <v>138</v>
      </c>
      <c r="C68" s="2" t="s">
        <v>139</v>
      </c>
      <c r="D68" s="2">
        <v>1</v>
      </c>
      <c r="E68" s="2" t="s">
        <v>383</v>
      </c>
      <c r="F68" s="2" t="s">
        <v>140</v>
      </c>
      <c r="G68" s="2">
        <v>1</v>
      </c>
      <c r="H68" s="2" t="s">
        <v>384</v>
      </c>
    </row>
    <row r="69" spans="1:8" ht="20.25">
      <c r="A69" s="2">
        <v>64</v>
      </c>
      <c r="B69" s="2" t="s">
        <v>141</v>
      </c>
      <c r="C69" s="2" t="s">
        <v>142</v>
      </c>
      <c r="D69" s="2">
        <v>1</v>
      </c>
      <c r="E69" s="2" t="s">
        <v>385</v>
      </c>
      <c r="F69" s="2" t="s">
        <v>143</v>
      </c>
      <c r="G69" s="2">
        <v>1</v>
      </c>
      <c r="H69" s="2" t="s">
        <v>386</v>
      </c>
    </row>
    <row r="70" spans="1:8" ht="20.25">
      <c r="A70" s="2">
        <v>65</v>
      </c>
      <c r="B70" s="2" t="s">
        <v>144</v>
      </c>
      <c r="C70" s="2" t="s">
        <v>145</v>
      </c>
      <c r="D70" s="2">
        <v>1</v>
      </c>
      <c r="E70" s="2" t="s">
        <v>387</v>
      </c>
      <c r="F70" s="2" t="s">
        <v>145</v>
      </c>
      <c r="G70" s="2">
        <v>1</v>
      </c>
      <c r="H70" s="2" t="s">
        <v>388</v>
      </c>
    </row>
    <row r="71" spans="1:8" ht="20.25">
      <c r="A71" s="2">
        <v>66</v>
      </c>
      <c r="B71" s="2" t="s">
        <v>146</v>
      </c>
      <c r="C71" s="2" t="s">
        <v>147</v>
      </c>
      <c r="D71" s="2">
        <v>1</v>
      </c>
      <c r="E71" s="2" t="s">
        <v>389</v>
      </c>
      <c r="F71" s="2" t="s">
        <v>148</v>
      </c>
      <c r="G71" s="2">
        <v>1</v>
      </c>
      <c r="H71" s="2" t="s">
        <v>390</v>
      </c>
    </row>
    <row r="72" spans="1:8" ht="20.25">
      <c r="A72" s="2">
        <v>67</v>
      </c>
      <c r="B72" s="2" t="s">
        <v>149</v>
      </c>
      <c r="C72" s="2" t="s">
        <v>150</v>
      </c>
      <c r="D72" s="2">
        <v>1</v>
      </c>
      <c r="E72" s="2" t="s">
        <v>391</v>
      </c>
      <c r="F72" s="2" t="s">
        <v>150</v>
      </c>
      <c r="G72" s="2">
        <v>1</v>
      </c>
      <c r="H72" s="2" t="s">
        <v>392</v>
      </c>
    </row>
    <row r="73" spans="1:8" ht="20.25">
      <c r="A73" s="2">
        <v>68</v>
      </c>
      <c r="B73" s="2" t="s">
        <v>151</v>
      </c>
      <c r="C73" s="2" t="s">
        <v>152</v>
      </c>
      <c r="D73" s="2">
        <v>1</v>
      </c>
      <c r="E73" s="2" t="s">
        <v>393</v>
      </c>
      <c r="F73" s="2" t="s">
        <v>153</v>
      </c>
      <c r="G73" s="2">
        <v>1</v>
      </c>
      <c r="H73" s="2" t="s">
        <v>394</v>
      </c>
    </row>
    <row r="74" spans="1:8" ht="20.25">
      <c r="A74" s="2">
        <v>69</v>
      </c>
      <c r="B74" s="2" t="s">
        <v>154</v>
      </c>
      <c r="C74" s="2" t="s">
        <v>155</v>
      </c>
      <c r="D74" s="2">
        <v>-1</v>
      </c>
      <c r="E74" s="2" t="s">
        <v>395</v>
      </c>
      <c r="F74" s="2" t="s">
        <v>156</v>
      </c>
      <c r="G74" s="2">
        <v>-1</v>
      </c>
      <c r="H74" s="2" t="s">
        <v>396</v>
      </c>
    </row>
    <row r="75" spans="1:8" ht="20.25">
      <c r="A75" s="2">
        <v>70</v>
      </c>
      <c r="B75" s="2" t="s">
        <v>157</v>
      </c>
      <c r="C75" s="2" t="s">
        <v>158</v>
      </c>
      <c r="D75" s="2">
        <v>1</v>
      </c>
      <c r="E75" s="2" t="s">
        <v>397</v>
      </c>
      <c r="F75" s="2" t="s">
        <v>159</v>
      </c>
      <c r="G75" s="2">
        <v>1</v>
      </c>
      <c r="H75" s="2" t="s">
        <v>398</v>
      </c>
    </row>
    <row r="76" spans="1:8" ht="20.25">
      <c r="A76" s="2">
        <v>71</v>
      </c>
      <c r="B76" s="2" t="s">
        <v>160</v>
      </c>
      <c r="C76" s="2" t="s">
        <v>161</v>
      </c>
      <c r="D76" s="2">
        <v>1</v>
      </c>
      <c r="E76" s="2" t="s">
        <v>399</v>
      </c>
      <c r="F76" s="2" t="str">
        <f>"=s-"</f>
        <v>=s-</v>
      </c>
      <c r="G76" s="2">
        <v>1</v>
      </c>
      <c r="H76" s="2" t="s">
        <v>400</v>
      </c>
    </row>
    <row r="77" spans="1:8" ht="20.25">
      <c r="A77" s="2">
        <v>72</v>
      </c>
      <c r="B77" s="2" t="s">
        <v>162</v>
      </c>
      <c r="C77" s="2" t="str">
        <f>"=yˈec-"</f>
        <v>=yˈec-</v>
      </c>
      <c r="D77" s="2">
        <v>1</v>
      </c>
      <c r="E77" s="2" t="s">
        <v>401</v>
      </c>
      <c r="F77" s="2" t="str">
        <f>"=yeˈec-"</f>
        <v>=yeˈec-</v>
      </c>
      <c r="G77" s="2">
        <v>1</v>
      </c>
      <c r="H77" s="2" t="s">
        <v>402</v>
      </c>
    </row>
    <row r="78" spans="1:8" ht="20.25">
      <c r="A78" s="2">
        <v>73</v>
      </c>
      <c r="B78" s="2" t="s">
        <v>163</v>
      </c>
      <c r="C78" s="2" t="s">
        <v>164</v>
      </c>
      <c r="D78" s="2">
        <v>1</v>
      </c>
      <c r="E78" s="2" t="s">
        <v>403</v>
      </c>
      <c r="F78" s="2" t="s">
        <v>165</v>
      </c>
      <c r="G78" s="2">
        <v>1</v>
      </c>
      <c r="H78" s="2" t="s">
        <v>404</v>
      </c>
    </row>
    <row r="79" spans="1:8" ht="20.25">
      <c r="A79" s="2">
        <v>74</v>
      </c>
      <c r="B79" s="2" t="s">
        <v>166</v>
      </c>
      <c r="C79" s="2" t="s">
        <v>167</v>
      </c>
      <c r="D79" s="2">
        <v>1</v>
      </c>
      <c r="E79" s="2" t="s">
        <v>405</v>
      </c>
      <c r="F79" s="2" t="s">
        <v>167</v>
      </c>
      <c r="G79" s="2">
        <v>1</v>
      </c>
      <c r="H79" s="2" t="s">
        <v>406</v>
      </c>
    </row>
    <row r="80" spans="1:8" ht="20.25">
      <c r="A80" s="2">
        <v>75</v>
      </c>
      <c r="B80" s="2" t="s">
        <v>168</v>
      </c>
      <c r="C80" s="2"/>
      <c r="D80" s="2">
        <v>-1</v>
      </c>
      <c r="E80" s="2" t="s">
        <v>407</v>
      </c>
      <c r="F80" s="2" t="s">
        <v>169</v>
      </c>
      <c r="G80" s="2">
        <v>1</v>
      </c>
      <c r="H80" s="2" t="s">
        <v>408</v>
      </c>
    </row>
    <row r="81" spans="1:8" ht="20.25">
      <c r="A81" s="2">
        <v>76</v>
      </c>
      <c r="B81" s="2" t="s">
        <v>170</v>
      </c>
      <c r="C81" s="2" t="s">
        <v>171</v>
      </c>
      <c r="D81" s="2">
        <v>1</v>
      </c>
      <c r="E81" s="2" t="s">
        <v>409</v>
      </c>
      <c r="F81" s="2" t="s">
        <v>106</v>
      </c>
      <c r="G81" s="2">
        <v>2</v>
      </c>
      <c r="H81" s="2" t="s">
        <v>410</v>
      </c>
    </row>
    <row r="82" spans="1:8" ht="20.25">
      <c r="A82" s="2">
        <v>77</v>
      </c>
      <c r="B82" s="2" t="s">
        <v>172</v>
      </c>
      <c r="C82" s="2" t="str">
        <f>"=ɕuɣun"</f>
        <v>=ɕuɣun</v>
      </c>
      <c r="D82" s="2">
        <v>1</v>
      </c>
      <c r="E82" s="2" t="s">
        <v>411</v>
      </c>
      <c r="F82" s="2" t="s">
        <v>173</v>
      </c>
      <c r="G82" s="2">
        <v>2</v>
      </c>
      <c r="H82" s="2" t="s">
        <v>412</v>
      </c>
    </row>
    <row r="83" spans="1:8" ht="20.25">
      <c r="A83" s="2">
        <v>78</v>
      </c>
      <c r="B83" s="2" t="s">
        <v>174</v>
      </c>
      <c r="C83" s="2" t="s">
        <v>175</v>
      </c>
      <c r="D83" s="2">
        <v>1</v>
      </c>
      <c r="E83" s="2" t="s">
        <v>413</v>
      </c>
      <c r="F83" s="2" t="s">
        <v>175</v>
      </c>
      <c r="G83" s="2">
        <v>1</v>
      </c>
      <c r="H83" s="2" t="s">
        <v>414</v>
      </c>
    </row>
    <row r="84" spans="1:8" ht="20.25">
      <c r="A84" s="2">
        <v>79</v>
      </c>
      <c r="B84" s="2" t="s">
        <v>176</v>
      </c>
      <c r="C84" s="2" t="s">
        <v>177</v>
      </c>
      <c r="D84" s="2">
        <v>1</v>
      </c>
      <c r="E84" s="2" t="s">
        <v>415</v>
      </c>
      <c r="F84" s="2" t="s">
        <v>178</v>
      </c>
      <c r="G84" s="2">
        <v>1</v>
      </c>
      <c r="H84" s="2" t="s">
        <v>416</v>
      </c>
    </row>
    <row r="85" spans="1:8" ht="20.25">
      <c r="A85" s="2">
        <v>80</v>
      </c>
      <c r="B85" s="2" t="s">
        <v>179</v>
      </c>
      <c r="C85" s="2" t="s">
        <v>180</v>
      </c>
      <c r="D85" s="2">
        <v>1</v>
      </c>
      <c r="E85" s="2" t="s">
        <v>417</v>
      </c>
      <c r="F85" s="2" t="s">
        <v>181</v>
      </c>
      <c r="G85" s="2">
        <v>1</v>
      </c>
      <c r="H85" s="2" t="s">
        <v>418</v>
      </c>
    </row>
    <row r="86" spans="1:8" ht="20.25">
      <c r="A86" s="2">
        <v>81</v>
      </c>
      <c r="B86" s="2" t="s">
        <v>182</v>
      </c>
      <c r="C86" s="2" t="s">
        <v>183</v>
      </c>
      <c r="D86" s="2">
        <v>1</v>
      </c>
      <c r="E86" s="2" t="s">
        <v>419</v>
      </c>
      <c r="F86" s="2" t="s">
        <v>183</v>
      </c>
      <c r="G86" s="2">
        <v>1</v>
      </c>
      <c r="H86" s="2" t="s">
        <v>420</v>
      </c>
    </row>
    <row r="87" spans="1:8" ht="20.25">
      <c r="A87" s="2">
        <v>82</v>
      </c>
      <c r="B87" s="2" t="s">
        <v>184</v>
      </c>
      <c r="C87" s="2" t="s">
        <v>185</v>
      </c>
      <c r="D87" s="2">
        <v>1</v>
      </c>
      <c r="E87" s="2" t="s">
        <v>421</v>
      </c>
      <c r="F87" s="2" t="s">
        <v>185</v>
      </c>
      <c r="G87" s="2">
        <v>1</v>
      </c>
      <c r="H87" s="2" t="s">
        <v>422</v>
      </c>
    </row>
    <row r="88" spans="1:8" ht="20.25">
      <c r="A88" s="2">
        <v>83</v>
      </c>
      <c r="B88" s="2" t="s">
        <v>186</v>
      </c>
      <c r="C88" s="2" t="s">
        <v>187</v>
      </c>
      <c r="D88" s="2">
        <v>1</v>
      </c>
      <c r="E88" s="2" t="s">
        <v>423</v>
      </c>
      <c r="F88" s="2" t="s">
        <v>188</v>
      </c>
      <c r="G88" s="2">
        <v>2</v>
      </c>
      <c r="H88" s="2" t="s">
        <v>424</v>
      </c>
    </row>
    <row r="89" spans="1:8" ht="20.25">
      <c r="A89" s="2">
        <v>84</v>
      </c>
      <c r="B89" s="2" t="s">
        <v>189</v>
      </c>
      <c r="C89" s="2" t="str">
        <f>"=ʆˈilan"</f>
        <v>=ʆˈilan</v>
      </c>
      <c r="D89" s="2">
        <v>1</v>
      </c>
      <c r="E89" s="2" t="s">
        <v>425</v>
      </c>
      <c r="F89" s="2" t="str">
        <f>"=sˈumal"</f>
        <v>=sˈumal</v>
      </c>
      <c r="G89" s="2">
        <v>2</v>
      </c>
      <c r="H89" s="2" t="s">
        <v>426</v>
      </c>
    </row>
    <row r="90" spans="1:8" ht="20.25">
      <c r="A90" s="2">
        <v>85</v>
      </c>
      <c r="B90" s="2" t="s">
        <v>190</v>
      </c>
      <c r="C90" s="2" t="s">
        <v>191</v>
      </c>
      <c r="D90" s="2">
        <v>1</v>
      </c>
      <c r="E90" s="2" t="s">
        <v>427</v>
      </c>
      <c r="F90" s="2" t="s">
        <v>191</v>
      </c>
      <c r="G90" s="2">
        <v>1</v>
      </c>
      <c r="H90" s="2" t="s">
        <v>428</v>
      </c>
    </row>
    <row r="91" spans="1:8" ht="20.25">
      <c r="A91" s="2">
        <v>86</v>
      </c>
      <c r="B91" s="2" t="s">
        <v>192</v>
      </c>
      <c r="C91" s="2" t="s">
        <v>193</v>
      </c>
      <c r="D91" s="2">
        <v>1</v>
      </c>
      <c r="E91" s="2" t="s">
        <v>429</v>
      </c>
      <c r="F91" s="2" t="s">
        <v>193</v>
      </c>
      <c r="G91" s="2">
        <v>1</v>
      </c>
      <c r="H91" s="2" t="s">
        <v>430</v>
      </c>
    </row>
    <row r="92" spans="1:8" ht="20.25">
      <c r="A92" s="2">
        <v>87</v>
      </c>
      <c r="B92" s="2" t="s">
        <v>194</v>
      </c>
      <c r="C92" s="2" t="s">
        <v>195</v>
      </c>
      <c r="D92" s="2">
        <v>1</v>
      </c>
      <c r="E92" s="2" t="s">
        <v>431</v>
      </c>
      <c r="F92" s="2" t="s">
        <v>195</v>
      </c>
      <c r="G92" s="2">
        <v>1</v>
      </c>
      <c r="H92" s="2" t="s">
        <v>432</v>
      </c>
    </row>
    <row r="93" spans="1:8" ht="20.25">
      <c r="A93" s="2">
        <v>88</v>
      </c>
      <c r="B93" s="2" t="s">
        <v>196</v>
      </c>
      <c r="C93" s="2" t="str">
        <f>"=yˈuŋus"</f>
        <v>=yˈuŋus</v>
      </c>
      <c r="D93" s="2">
        <v>1</v>
      </c>
      <c r="E93" s="2" t="s">
        <v>433</v>
      </c>
      <c r="F93" s="2" t="str">
        <f>"=ˈumus"</f>
        <v>=ˈumus</v>
      </c>
      <c r="G93" s="2">
        <v>1</v>
      </c>
      <c r="H93" s="2" t="s">
        <v>434</v>
      </c>
    </row>
    <row r="94" spans="1:8" ht="20.25">
      <c r="A94" s="2">
        <v>89</v>
      </c>
      <c r="B94" s="2" t="s">
        <v>197</v>
      </c>
      <c r="C94" s="2" t="str">
        <f>"=mˈe"</f>
        <v>=mˈe</v>
      </c>
      <c r="D94" s="2">
        <v>1</v>
      </c>
      <c r="E94" s="2" t="s">
        <v>435</v>
      </c>
      <c r="F94" s="2" t="str">
        <f>"=mˈe"</f>
        <v>=mˈe</v>
      </c>
      <c r="G94" s="2">
        <v>1</v>
      </c>
      <c r="H94" s="2" t="s">
        <v>436</v>
      </c>
    </row>
    <row r="95" spans="1:8" ht="20.25">
      <c r="A95" s="2">
        <v>90</v>
      </c>
      <c r="B95" s="2" t="s">
        <v>198</v>
      </c>
      <c r="C95" s="2" t="s">
        <v>199</v>
      </c>
      <c r="D95" s="2">
        <v>-1</v>
      </c>
      <c r="E95" s="2" t="s">
        <v>437</v>
      </c>
      <c r="F95" s="2" t="s">
        <v>200</v>
      </c>
      <c r="G95" s="2">
        <v>-1</v>
      </c>
      <c r="H95" s="2" t="s">
        <v>438</v>
      </c>
    </row>
    <row r="96" spans="1:8" ht="20.25">
      <c r="A96" s="2">
        <v>91</v>
      </c>
      <c r="B96" s="2" t="s">
        <v>201</v>
      </c>
      <c r="C96" s="2" t="s">
        <v>202</v>
      </c>
      <c r="D96" s="2">
        <v>1</v>
      </c>
      <c r="E96" s="2" t="s">
        <v>439</v>
      </c>
      <c r="F96" s="2" t="s">
        <v>202</v>
      </c>
      <c r="G96" s="2">
        <v>1</v>
      </c>
      <c r="H96" s="2" t="s">
        <v>440</v>
      </c>
    </row>
    <row r="97" spans="1:8" ht="20.25">
      <c r="A97" s="2">
        <v>92</v>
      </c>
      <c r="B97" s="2" t="s">
        <v>203</v>
      </c>
      <c r="C97" s="2" t="s">
        <v>204</v>
      </c>
      <c r="D97" s="2">
        <v>1</v>
      </c>
      <c r="E97" s="2" t="s">
        <v>205</v>
      </c>
      <c r="F97" s="2" t="s">
        <v>206</v>
      </c>
      <c r="G97" s="2">
        <v>3</v>
      </c>
      <c r="H97" s="2" t="s">
        <v>441</v>
      </c>
    </row>
    <row r="98" spans="1:8" ht="20.25">
      <c r="A98" s="2">
        <v>92</v>
      </c>
      <c r="B98" s="2" t="s">
        <v>203</v>
      </c>
      <c r="C98" s="2" t="s">
        <v>207</v>
      </c>
      <c r="D98" s="2">
        <v>2</v>
      </c>
      <c r="E98" s="2" t="s">
        <v>442</v>
      </c>
      <c r="F98" s="2"/>
      <c r="G98" s="2">
        <v>0</v>
      </c>
      <c r="H98" s="2"/>
    </row>
    <row r="99" spans="1:8" ht="20.25">
      <c r="A99" s="2">
        <v>93</v>
      </c>
      <c r="B99" s="2" t="s">
        <v>208</v>
      </c>
      <c r="C99" s="2" t="s">
        <v>209</v>
      </c>
      <c r="D99" s="2">
        <v>1</v>
      </c>
      <c r="E99" s="2" t="s">
        <v>443</v>
      </c>
      <c r="F99" s="2" t="s">
        <v>210</v>
      </c>
      <c r="G99" s="2">
        <v>1</v>
      </c>
      <c r="H99" s="2" t="s">
        <v>444</v>
      </c>
    </row>
    <row r="100" spans="1:8" ht="20.25">
      <c r="A100" s="2">
        <v>94</v>
      </c>
      <c r="B100" s="2" t="s">
        <v>211</v>
      </c>
      <c r="C100" s="2" t="s">
        <v>212</v>
      </c>
      <c r="D100" s="2">
        <v>1</v>
      </c>
      <c r="E100" s="2" t="s">
        <v>445</v>
      </c>
      <c r="F100" s="2" t="s">
        <v>213</v>
      </c>
      <c r="G100" s="2">
        <v>1</v>
      </c>
      <c r="H100" s="2" t="s">
        <v>446</v>
      </c>
    </row>
    <row r="101" spans="1:8" ht="20.25">
      <c r="A101" s="2">
        <v>95</v>
      </c>
      <c r="B101" s="2" t="s">
        <v>214</v>
      </c>
      <c r="C101" s="2" t="s">
        <v>215</v>
      </c>
      <c r="D101" s="2">
        <v>1</v>
      </c>
      <c r="E101" s="2" t="s">
        <v>447</v>
      </c>
      <c r="F101" s="2" t="s">
        <v>215</v>
      </c>
      <c r="G101" s="2">
        <v>1</v>
      </c>
      <c r="H101" s="2" t="s">
        <v>448</v>
      </c>
    </row>
    <row r="102" spans="1:8" ht="20.25">
      <c r="A102" s="2">
        <v>96</v>
      </c>
      <c r="B102" s="2" t="s">
        <v>216</v>
      </c>
      <c r="C102" s="2" t="s">
        <v>217</v>
      </c>
      <c r="D102" s="2">
        <v>1</v>
      </c>
      <c r="E102" s="2" t="s">
        <v>449</v>
      </c>
      <c r="F102" s="2" t="s">
        <v>218</v>
      </c>
      <c r="G102" s="2">
        <v>1</v>
      </c>
      <c r="H102" s="2" t="s">
        <v>450</v>
      </c>
    </row>
    <row r="103" spans="1:8" ht="20.25">
      <c r="A103" s="2">
        <v>97</v>
      </c>
      <c r="B103" s="2" t="s">
        <v>219</v>
      </c>
      <c r="C103" s="2" t="s">
        <v>220</v>
      </c>
      <c r="D103" s="2">
        <v>1</v>
      </c>
      <c r="E103" s="2" t="s">
        <v>451</v>
      </c>
      <c r="F103" s="2" t="s">
        <v>220</v>
      </c>
      <c r="G103" s="2">
        <v>1</v>
      </c>
      <c r="H103" s="2" t="s">
        <v>452</v>
      </c>
    </row>
    <row r="104" spans="1:8" ht="20.25">
      <c r="A104" s="2">
        <v>98</v>
      </c>
      <c r="B104" s="2" t="s">
        <v>221</v>
      </c>
      <c r="C104" s="2" t="s">
        <v>222</v>
      </c>
      <c r="D104" s="2">
        <v>1</v>
      </c>
      <c r="E104" s="2" t="s">
        <v>453</v>
      </c>
      <c r="F104" s="2" t="s">
        <v>222</v>
      </c>
      <c r="G104" s="2">
        <v>1</v>
      </c>
      <c r="H104" s="2" t="s">
        <v>454</v>
      </c>
    </row>
    <row r="105" spans="1:8" ht="20.25">
      <c r="A105" s="2">
        <v>99</v>
      </c>
      <c r="B105" s="2" t="s">
        <v>223</v>
      </c>
      <c r="C105" s="2" t="s">
        <v>224</v>
      </c>
      <c r="D105" s="2">
        <v>1</v>
      </c>
      <c r="E105" s="2" t="s">
        <v>455</v>
      </c>
      <c r="F105" s="2" t="s">
        <v>224</v>
      </c>
      <c r="G105" s="2">
        <v>1</v>
      </c>
      <c r="H105" s="2" t="s">
        <v>456</v>
      </c>
    </row>
    <row r="106" spans="1:8" ht="20.25">
      <c r="A106" s="2">
        <v>100</v>
      </c>
      <c r="B106" s="2" t="s">
        <v>225</v>
      </c>
      <c r="C106" s="2" t="s">
        <v>226</v>
      </c>
      <c r="D106" s="2">
        <v>1</v>
      </c>
      <c r="E106" s="2" t="s">
        <v>457</v>
      </c>
      <c r="F106" s="2" t="s">
        <v>227</v>
      </c>
      <c r="G106" s="2">
        <v>1</v>
      </c>
      <c r="H106" s="2" t="s">
        <v>458</v>
      </c>
    </row>
    <row r="107" spans="1:8" ht="20.25">
      <c r="A107" s="2">
        <v>101</v>
      </c>
      <c r="B107" s="2" t="s">
        <v>228</v>
      </c>
      <c r="C107" s="2" t="s">
        <v>229</v>
      </c>
      <c r="D107" s="2">
        <v>1</v>
      </c>
      <c r="E107" s="2" t="s">
        <v>459</v>
      </c>
      <c r="F107" s="2" t="s">
        <v>229</v>
      </c>
      <c r="G107" s="2">
        <v>1</v>
      </c>
      <c r="H107" s="2" t="s">
        <v>460</v>
      </c>
    </row>
    <row r="108" spans="1:8" ht="20.25">
      <c r="A108" s="2">
        <v>102</v>
      </c>
      <c r="B108" s="2" t="s">
        <v>230</v>
      </c>
      <c r="C108" s="2" t="s">
        <v>231</v>
      </c>
      <c r="D108" s="2">
        <v>1</v>
      </c>
      <c r="E108" s="2" t="s">
        <v>461</v>
      </c>
      <c r="F108" s="2" t="s">
        <v>232</v>
      </c>
      <c r="G108" s="2">
        <v>1</v>
      </c>
      <c r="H108" s="2" t="s">
        <v>462</v>
      </c>
    </row>
    <row r="109" spans="1:8" ht="20.25">
      <c r="A109" s="2">
        <v>103</v>
      </c>
      <c r="B109" s="2" t="s">
        <v>233</v>
      </c>
      <c r="C109" s="2" t="s">
        <v>234</v>
      </c>
      <c r="D109" s="2">
        <v>1</v>
      </c>
      <c r="E109" s="2" t="s">
        <v>463</v>
      </c>
      <c r="F109" s="2" t="s">
        <v>235</v>
      </c>
      <c r="G109" s="2">
        <v>1</v>
      </c>
      <c r="H109" s="2" t="s">
        <v>464</v>
      </c>
    </row>
    <row r="110" spans="1:8" ht="20.25">
      <c r="A110" s="2">
        <v>104</v>
      </c>
      <c r="B110" s="2" t="s">
        <v>236</v>
      </c>
      <c r="C110" s="2" t="s">
        <v>237</v>
      </c>
      <c r="D110" s="2">
        <v>-1</v>
      </c>
      <c r="E110" s="2" t="s">
        <v>465</v>
      </c>
      <c r="F110" s="2" t="s">
        <v>237</v>
      </c>
      <c r="G110" s="2">
        <v>-1</v>
      </c>
      <c r="H110" s="2" t="s">
        <v>466</v>
      </c>
    </row>
    <row r="111" spans="1:8" ht="20.25">
      <c r="A111" s="2">
        <v>105</v>
      </c>
      <c r="B111" s="2" t="s">
        <v>238</v>
      </c>
      <c r="C111" s="2" t="s">
        <v>239</v>
      </c>
      <c r="D111" s="2">
        <v>1</v>
      </c>
      <c r="E111" s="2" t="s">
        <v>467</v>
      </c>
      <c r="F111" s="2" t="s">
        <v>240</v>
      </c>
      <c r="G111" s="2">
        <v>-1</v>
      </c>
      <c r="H111" s="2" t="s">
        <v>468</v>
      </c>
    </row>
    <row r="112" spans="1:8" ht="20.25">
      <c r="A112" s="2">
        <v>106</v>
      </c>
      <c r="B112" s="2" t="s">
        <v>241</v>
      </c>
      <c r="C112" s="2" t="s">
        <v>242</v>
      </c>
      <c r="D112" s="2">
        <v>1</v>
      </c>
      <c r="E112" s="2" t="s">
        <v>469</v>
      </c>
      <c r="F112" s="2" t="s">
        <v>243</v>
      </c>
      <c r="G112" s="2">
        <v>1</v>
      </c>
      <c r="H112" s="2" t="s">
        <v>470</v>
      </c>
    </row>
    <row r="113" spans="1:8" ht="20.25">
      <c r="A113" s="2">
        <v>107</v>
      </c>
      <c r="B113" s="2" t="s">
        <v>471</v>
      </c>
      <c r="C113" s="2" t="s">
        <v>244</v>
      </c>
      <c r="D113" s="2">
        <v>1</v>
      </c>
      <c r="E113" s="2" t="s">
        <v>472</v>
      </c>
      <c r="F113" s="2" t="s">
        <v>245</v>
      </c>
      <c r="G113" s="2">
        <v>1</v>
      </c>
      <c r="H113" s="2" t="s">
        <v>246</v>
      </c>
    </row>
    <row r="114" spans="1:8" ht="20.25">
      <c r="A114" s="2">
        <v>107</v>
      </c>
      <c r="B114" s="2" t="s">
        <v>473</v>
      </c>
      <c r="C114" s="2" t="s">
        <v>247</v>
      </c>
      <c r="D114" s="2">
        <v>2</v>
      </c>
      <c r="E114" s="2" t="s">
        <v>474</v>
      </c>
      <c r="F114" s="2" t="s">
        <v>247</v>
      </c>
      <c r="G114" s="2">
        <v>2</v>
      </c>
      <c r="H114" s="2" t="s">
        <v>248</v>
      </c>
    </row>
    <row r="115" spans="1:8" ht="20.25">
      <c r="A115" s="2">
        <v>108</v>
      </c>
      <c r="B115" s="2" t="s">
        <v>249</v>
      </c>
      <c r="C115" s="2" t="s">
        <v>250</v>
      </c>
      <c r="D115" s="2">
        <v>1</v>
      </c>
      <c r="E115" s="2" t="s">
        <v>475</v>
      </c>
      <c r="F115" s="2" t="s">
        <v>250</v>
      </c>
      <c r="G115" s="2">
        <v>1</v>
      </c>
      <c r="H115" s="2" t="s">
        <v>476</v>
      </c>
    </row>
    <row r="116" spans="1:8" ht="20.25">
      <c r="A116" s="2">
        <v>109</v>
      </c>
      <c r="B116" s="2" t="s">
        <v>251</v>
      </c>
      <c r="C116" s="2" t="s">
        <v>252</v>
      </c>
      <c r="D116" s="2">
        <v>1</v>
      </c>
      <c r="E116" s="2" t="s">
        <v>477</v>
      </c>
      <c r="F116" s="2" t="s">
        <v>253</v>
      </c>
      <c r="G116" s="2">
        <v>1</v>
      </c>
      <c r="H116" s="2" t="s">
        <v>478</v>
      </c>
    </row>
    <row r="117" spans="1:8" ht="20.25">
      <c r="A117" s="2">
        <v>110</v>
      </c>
      <c r="B117" s="2" t="s">
        <v>254</v>
      </c>
      <c r="C117" s="2" t="s">
        <v>255</v>
      </c>
      <c r="D117" s="2">
        <v>1</v>
      </c>
      <c r="E117" s="2" t="s">
        <v>479</v>
      </c>
      <c r="F117" s="2" t="s">
        <v>255</v>
      </c>
      <c r="G117" s="2">
        <v>1</v>
      </c>
      <c r="H117" s="2" t="s">
        <v>480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2013-04-17T10:01:52Z</dcterms:created>
  <dcterms:modified xsi:type="dcterms:W3CDTF">2013-04-17T10:02:04Z</dcterms:modified>
  <cp:category/>
  <cp:version/>
  <cp:contentType/>
  <cp:contentStatus/>
</cp:coreProperties>
</file>