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<sst xmlns="http://schemas.openxmlformats.org/spreadsheetml/2006/main" count="477" uniqueCount="414">
  <si>
    <t>Number</t>
  </si>
  <si>
    <t>Word</t>
  </si>
  <si>
    <t>Katla</t>
  </si>
  <si>
    <t>Katla #</t>
  </si>
  <si>
    <t>Tima</t>
  </si>
  <si>
    <t>Tima #</t>
  </si>
  <si>
    <t>Katla notes</t>
  </si>
  <si>
    <t>Tima notes</t>
  </si>
  <si>
    <t>all</t>
  </si>
  <si>
    <t>gŋ</t>
  </si>
  <si>
    <t>Not attested.</t>
  </si>
  <si>
    <t>ashes</t>
  </si>
  <si>
    <t>=lk</t>
  </si>
  <si>
    <t>Schneider-Blum 2013: 181; Alamin 2012: 36.</t>
  </si>
  <si>
    <t>bark</t>
  </si>
  <si>
    <t>y=úːr</t>
  </si>
  <si>
    <t xml:space="preserve">belly </t>
  </si>
  <si>
    <t>g=u #</t>
  </si>
  <si>
    <t>kú=ɽúːn</t>
  </si>
  <si>
    <t>MacDiarmid &amp; MacDiarmid 1931: 158. Not attested in Stevenson's or Meinhof's data.</t>
  </si>
  <si>
    <t>big</t>
  </si>
  <si>
    <t>a=tal</t>
  </si>
  <si>
    <t>Schneider-Blum 2013: 168; Alamin 2012: 51. Polysemy: 'big / tall / old / wise'.</t>
  </si>
  <si>
    <t>bird</t>
  </si>
  <si>
    <t>ɕ=hːk</t>
  </si>
  <si>
    <t>bite</t>
  </si>
  <si>
    <t>lam-i</t>
  </si>
  <si>
    <t>lím-ìː</t>
  </si>
  <si>
    <t>black</t>
  </si>
  <si>
    <t>o=tuɲ</t>
  </si>
  <si>
    <t>Stevenson 1957: 192. Polysemy: 'black / dark'.</t>
  </si>
  <si>
    <t>Schneider-Blum 2013: 282. Polysemy: 'black / dark / dirty'.</t>
  </si>
  <si>
    <t>blood</t>
  </si>
  <si>
    <t>i=ʓa ~ i=ya</t>
  </si>
  <si>
    <t>ì=dúː</t>
  </si>
  <si>
    <t>bone</t>
  </si>
  <si>
    <t>g=uga</t>
  </si>
  <si>
    <t>k=ûh</t>
  </si>
  <si>
    <t>Stevenson 1957: 191.</t>
  </si>
  <si>
    <t>breast</t>
  </si>
  <si>
    <t>g=umakh #</t>
  </si>
  <si>
    <t>prm-prŋ</t>
  </si>
  <si>
    <t>burn tr.</t>
  </si>
  <si>
    <t>wùd-yìk</t>
  </si>
  <si>
    <t>claw(nail)</t>
  </si>
  <si>
    <t>kí=lìŋ-kílìŋ</t>
  </si>
  <si>
    <t>cloud</t>
  </si>
  <si>
    <t>k=úːɽú</t>
  </si>
  <si>
    <t>cold</t>
  </si>
  <si>
    <t>ɔ=lɛɲ</t>
  </si>
  <si>
    <t>Stevenson 1957: 192.</t>
  </si>
  <si>
    <t>come</t>
  </si>
  <si>
    <t>dí-yŋ ~ ʓí-yŋ</t>
  </si>
  <si>
    <t>die</t>
  </si>
  <si>
    <t>Schneider-Blum 2013: 59, 60. The two morphological variants respectively correspond to the imperfective and perfective aspects of the verb 'die'.</t>
  </si>
  <si>
    <t>dog</t>
  </si>
  <si>
    <t>g=ú</t>
  </si>
  <si>
    <t>k=úù</t>
  </si>
  <si>
    <t>drink</t>
  </si>
  <si>
    <t>a=bʋk</t>
  </si>
  <si>
    <t>m-k</t>
  </si>
  <si>
    <t>dry</t>
  </si>
  <si>
    <t>ear</t>
  </si>
  <si>
    <t>g=ɔnɔ #</t>
  </si>
  <si>
    <t>k=n</t>
  </si>
  <si>
    <t>earth</t>
  </si>
  <si>
    <t>í=hì</t>
  </si>
  <si>
    <t>eat</t>
  </si>
  <si>
    <t>o=lök</t>
  </si>
  <si>
    <t>=lùk</t>
  </si>
  <si>
    <t>egg</t>
  </si>
  <si>
    <t>g=ıwɔɲ ~ g=ıwɔiɲ</t>
  </si>
  <si>
    <t>k=áhán</t>
  </si>
  <si>
    <t>eye</t>
  </si>
  <si>
    <t>g=g</t>
  </si>
  <si>
    <t>ɕ= ~ ɕ=ð</t>
  </si>
  <si>
    <t>fat n.</t>
  </si>
  <si>
    <t>kì=líh</t>
  </si>
  <si>
    <t>feather</t>
  </si>
  <si>
    <t>k=lɓá</t>
  </si>
  <si>
    <t>fire</t>
  </si>
  <si>
    <t>g=ıɲi ~ g=ıɲɛ</t>
  </si>
  <si>
    <t>ɕ=ŋ</t>
  </si>
  <si>
    <t>Schneider-Blum 2013: 232; Alamin 2012: 34. Polysemy: 'fire / gun'.</t>
  </si>
  <si>
    <t>fish</t>
  </si>
  <si>
    <t>kú=mòŋ</t>
  </si>
  <si>
    <t>fly v.</t>
  </si>
  <si>
    <t>dáà</t>
  </si>
  <si>
    <t>foot</t>
  </si>
  <si>
    <t>ka</t>
  </si>
  <si>
    <t>k=d</t>
  </si>
  <si>
    <t>full</t>
  </si>
  <si>
    <t>give</t>
  </si>
  <si>
    <t>lẹ #</t>
  </si>
  <si>
    <t>good</t>
  </si>
  <si>
    <t>Schneider-Blum 2013: 183; Alamin 2012: 51.</t>
  </si>
  <si>
    <t>green</t>
  </si>
  <si>
    <t>hair</t>
  </si>
  <si>
    <t>a=rami #</t>
  </si>
  <si>
    <t>y=áàm</t>
  </si>
  <si>
    <t>hand</t>
  </si>
  <si>
    <t>ʓɛn</t>
  </si>
  <si>
    <t>k=dwún</t>
  </si>
  <si>
    <t>Schneider-Blum 2013: 66; Alamin 2012: 35. Polysemy: 'arm / hand / upper extremity / day (24 hours)'.</t>
  </si>
  <si>
    <t>head</t>
  </si>
  <si>
    <t>g=as ~ g=aš ~ g=aɕ</t>
  </si>
  <si>
    <t>k=âh</t>
  </si>
  <si>
    <t>Schneider-Blum 2013: 29; Alamin 2012: 24.</t>
  </si>
  <si>
    <t>hear</t>
  </si>
  <si>
    <t>heart</t>
  </si>
  <si>
    <t>k=dyn ~ k=dðn</t>
  </si>
  <si>
    <t>horn</t>
  </si>
  <si>
    <t>k=àbŋ</t>
  </si>
  <si>
    <t>I</t>
  </si>
  <si>
    <t>ɲ=ɔŋ</t>
  </si>
  <si>
    <t>kd</t>
  </si>
  <si>
    <t>Stevenson 1957: 193.</t>
  </si>
  <si>
    <t>kill</t>
  </si>
  <si>
    <t>tòm-ó</t>
  </si>
  <si>
    <t>knee</t>
  </si>
  <si>
    <t>kù=rúŋò</t>
  </si>
  <si>
    <t>know</t>
  </si>
  <si>
    <t>h</t>
  </si>
  <si>
    <t>leaf</t>
  </si>
  <si>
    <t>k=ábɘ̀l</t>
  </si>
  <si>
    <t>lie</t>
  </si>
  <si>
    <t>ì ~ ù</t>
  </si>
  <si>
    <t>Schneider-Blum 2013: 52. Polysemy: 'to lie (down) / to lean / to sleep'.</t>
  </si>
  <si>
    <t>liver</t>
  </si>
  <si>
    <t>k=mɲúk</t>
  </si>
  <si>
    <t>long</t>
  </si>
  <si>
    <t>Schneider-Blum 2013: 76; Alamin 2012: 50. Polysemy: 'tall / high / long'.</t>
  </si>
  <si>
    <t>louse</t>
  </si>
  <si>
    <t>k=àlkámbàl</t>
  </si>
  <si>
    <t>man</t>
  </si>
  <si>
    <t>g=ıʓegu</t>
  </si>
  <si>
    <t>wr=ɘ́=máːdɘ̀h</t>
  </si>
  <si>
    <t>many</t>
  </si>
  <si>
    <t>a=tabɛs #</t>
  </si>
  <si>
    <t>htm</t>
  </si>
  <si>
    <t>meat</t>
  </si>
  <si>
    <t>g=abas</t>
  </si>
  <si>
    <t>y=ábh</t>
  </si>
  <si>
    <t>moon</t>
  </si>
  <si>
    <t>ɕ=íːdìŋ</t>
  </si>
  <si>
    <t>mountain</t>
  </si>
  <si>
    <t>g=udʸ ~ g=uʓ #</t>
  </si>
  <si>
    <t>k=wálɘ̀ŋ ~ k=wálŋ</t>
  </si>
  <si>
    <t>mouth</t>
  </si>
  <si>
    <t>ŋɛŋ</t>
  </si>
  <si>
    <t>k=ŋ ~ k=ɲ</t>
  </si>
  <si>
    <t>name</t>
  </si>
  <si>
    <t>gw=ói</t>
  </si>
  <si>
    <t>k=hù</t>
  </si>
  <si>
    <t>Schneider-Blum 2013: 45.</t>
  </si>
  <si>
    <t>neck</t>
  </si>
  <si>
    <t>kalr</t>
  </si>
  <si>
    <t>kɘ̀=dk ~ k=dk</t>
  </si>
  <si>
    <t>new</t>
  </si>
  <si>
    <t>Schneider-Blum 2013: 321; Alamin 2012: 51.</t>
  </si>
  <si>
    <t>night</t>
  </si>
  <si>
    <t>k=àhŋá</t>
  </si>
  <si>
    <t>nose</t>
  </si>
  <si>
    <t>g=indil #</t>
  </si>
  <si>
    <t>k=mmìː ~ k=mmìːð</t>
  </si>
  <si>
    <t>not</t>
  </si>
  <si>
    <t>a ... naŋ</t>
  </si>
  <si>
    <t>kV- ... -ʌŋ</t>
  </si>
  <si>
    <t>Stevenson 1957: 195. Circumfix.</t>
  </si>
  <si>
    <t>one</t>
  </si>
  <si>
    <t>a=titak #</t>
  </si>
  <si>
    <t>á=tːn</t>
  </si>
  <si>
    <t>person</t>
  </si>
  <si>
    <t>g=uršal #</t>
  </si>
  <si>
    <t>k=by</t>
  </si>
  <si>
    <t>rain</t>
  </si>
  <si>
    <t>otak #</t>
  </si>
  <si>
    <t>k=wàːɽk</t>
  </si>
  <si>
    <t>Schneider-Blum 2013: 315. Polysemy: 'rain / sky'.</t>
  </si>
  <si>
    <t>red</t>
  </si>
  <si>
    <t>Schneider-Blum 2013: 260; Alamin 2012: 53.</t>
  </si>
  <si>
    <t>road</t>
  </si>
  <si>
    <t>=nd</t>
  </si>
  <si>
    <t>root</t>
  </si>
  <si>
    <t>ɕí=dín ~ kí=dín</t>
  </si>
  <si>
    <t>round</t>
  </si>
  <si>
    <t>Schneider-Blum 2013: 159; Alamin 2012: 50. Reduplicated root.</t>
  </si>
  <si>
    <t>sand</t>
  </si>
  <si>
    <t>ʓɔʓɔ</t>
  </si>
  <si>
    <t>ʓʓá</t>
  </si>
  <si>
    <t>say</t>
  </si>
  <si>
    <t>dâh</t>
  </si>
  <si>
    <t>Schneider-Blum 2013: 64; Alamin 2012: 82.</t>
  </si>
  <si>
    <t>see</t>
  </si>
  <si>
    <t>úmùn</t>
  </si>
  <si>
    <t>Not properly attested; some conflicting paradigmatic forms in [Meinhof 1916] are not morphologically transparent, and their semantics raises doubts.</t>
  </si>
  <si>
    <t>Schneider-Blum 2013: 312. Polysemy: 'to find / to meet / to understand / to remember / to know / to see'. This is the only word that is encountered in any large sources on Tima in contexts such as "I saw... (smth.)".</t>
  </si>
  <si>
    <t>seed</t>
  </si>
  <si>
    <t>ì=lɓà</t>
  </si>
  <si>
    <t>Schneider-Blum 2013: 181. Plural noun: 'seeds, seed-grain'. Among the numerous terms for specific types of seeds, this is the only generic designation found in the dictionary.</t>
  </si>
  <si>
    <t>sit</t>
  </si>
  <si>
    <t>hdn</t>
  </si>
  <si>
    <t>Schneider-Blum 2013: 134. Polysemy: 'to sit down / to defecate'.</t>
  </si>
  <si>
    <t>skin</t>
  </si>
  <si>
    <t>k=ːy ~ k=y</t>
  </si>
  <si>
    <t>sleep</t>
  </si>
  <si>
    <t>small</t>
  </si>
  <si>
    <t>a=tɛ</t>
  </si>
  <si>
    <t>Schneider-Blum 2013: 267; Alamin 2012: 51. Polysemy: 'small / young'.</t>
  </si>
  <si>
    <t>smoke</t>
  </si>
  <si>
    <t>kù=ɽúːn</t>
  </si>
  <si>
    <t>Schneider-Blum 2013: 259. Polysemy: 'smoke / steam'.</t>
  </si>
  <si>
    <t>stand</t>
  </si>
  <si>
    <t>dabal</t>
  </si>
  <si>
    <t>Stevenson 1957: 194.</t>
  </si>
  <si>
    <t>Schneider-Blum 2013: 71; Alamin 2012: 67. Meaning glossed as 'stand up, get up, begin, start' in Schneider-Blum's dictionary.</t>
  </si>
  <si>
    <t>star</t>
  </si>
  <si>
    <t>k=mnmn</t>
  </si>
  <si>
    <t>stone</t>
  </si>
  <si>
    <t>g=wos</t>
  </si>
  <si>
    <t>k=wùh</t>
  </si>
  <si>
    <t>sun</t>
  </si>
  <si>
    <t>g=ine #</t>
  </si>
  <si>
    <t>k=ìné</t>
  </si>
  <si>
    <t>MacDiarmid &amp; MacDiarmid 1931: 159. Not attested in Stevenson's or Meinhof's data.</t>
  </si>
  <si>
    <t>swim</t>
  </si>
  <si>
    <t>kù=tùɽù-wéːl</t>
  </si>
  <si>
    <t>Schneider-Blum 2013: 282. Verbal noun: 'swimming'.</t>
  </si>
  <si>
    <t>tail</t>
  </si>
  <si>
    <t>kɘ̀=dɘ̀r</t>
  </si>
  <si>
    <t>that</t>
  </si>
  <si>
    <t>tɛ</t>
  </si>
  <si>
    <t>this</t>
  </si>
  <si>
    <t>g=i</t>
  </si>
  <si>
    <t>thou</t>
  </si>
  <si>
    <t>ŋ=aŋ</t>
  </si>
  <si>
    <t>ŋ=àːŋ</t>
  </si>
  <si>
    <t>tongue</t>
  </si>
  <si>
    <t>liŋe #</t>
  </si>
  <si>
    <t>kì=líŋìː</t>
  </si>
  <si>
    <t>MacDiarmid &amp; MacDiarmid 1931: 158. Not attested in Stevenson's records or Meinhof's glossary.</t>
  </si>
  <si>
    <t>tooth</t>
  </si>
  <si>
    <t>g=aled #</t>
  </si>
  <si>
    <t>ɕ=ly</t>
  </si>
  <si>
    <t>tree</t>
  </si>
  <si>
    <t>mɛmɛ</t>
  </si>
  <si>
    <t>ɕ=b</t>
  </si>
  <si>
    <t>two</t>
  </si>
  <si>
    <t>sık ~ šık ~ ɕık</t>
  </si>
  <si>
    <t>=hːk</t>
  </si>
  <si>
    <t>Schneider-Blum 2013: 137; Alamin 2012: 54.</t>
  </si>
  <si>
    <t>walk (go)</t>
  </si>
  <si>
    <t>Schneider-Blum 2013: 41; Alamin 2012: 68.</t>
  </si>
  <si>
    <t>warm (hot)</t>
  </si>
  <si>
    <t>a=dʋl</t>
  </si>
  <si>
    <t>Stevenson 1957: 192. Meaning glossed as 'hot'.</t>
  </si>
  <si>
    <t>water</t>
  </si>
  <si>
    <t>ı=di</t>
  </si>
  <si>
    <t>íː=dì</t>
  </si>
  <si>
    <t>Schneider-Blum 2013: 141; Alamin 2012: 36.</t>
  </si>
  <si>
    <t>n=ɛn</t>
  </si>
  <si>
    <t>ì=nìːn</t>
  </si>
  <si>
    <t>=nːy</t>
  </si>
  <si>
    <t>what</t>
  </si>
  <si>
    <t>má</t>
  </si>
  <si>
    <t>Schneider-Blum 2013: 182.</t>
  </si>
  <si>
    <t>white</t>
  </si>
  <si>
    <t>a=fʋk</t>
  </si>
  <si>
    <t>Stevenson 1957: 196.</t>
  </si>
  <si>
    <t>Schneider-Blum 2013: 269.</t>
  </si>
  <si>
    <t>who</t>
  </si>
  <si>
    <t>yèémě</t>
  </si>
  <si>
    <t>woman</t>
  </si>
  <si>
    <t>g=ogw=ʋnɛn</t>
  </si>
  <si>
    <t>k=h=únèn</t>
  </si>
  <si>
    <t>yellow</t>
  </si>
  <si>
    <t>Schneider-Blum 2013: 129. Meaning glossed as 'light, yellow, light green, light blue'.</t>
  </si>
  <si>
    <t>far</t>
  </si>
  <si>
    <t>ara ~ arra</t>
  </si>
  <si>
    <t>Schneider-Blum 2013: 127; Alamin 2012: 50.</t>
  </si>
  <si>
    <t>heavy</t>
  </si>
  <si>
    <t>Schneider-Blum 2013: 71. Polysemy: 'heavy / expensive / difficult'.</t>
  </si>
  <si>
    <t>near</t>
  </si>
  <si>
    <t>Schneider-Blum 2013: 187,</t>
  </si>
  <si>
    <t>salt</t>
  </si>
  <si>
    <t>yà=ylák ~ lák</t>
  </si>
  <si>
    <t>Schneider-Blum 2013: 322; Alamin 2012: 36.</t>
  </si>
  <si>
    <t>short</t>
  </si>
  <si>
    <t>a=drr</t>
  </si>
  <si>
    <t>Schneider-Blum 2013: 269; Alamin 2012: 50.</t>
  </si>
  <si>
    <t>snake</t>
  </si>
  <si>
    <t>k=mn</t>
  </si>
  <si>
    <t>thin</t>
  </si>
  <si>
    <t>Schneider-Blum 2013: 61.</t>
  </si>
  <si>
    <t>wind</t>
  </si>
  <si>
    <t>ɕ=íh</t>
  </si>
  <si>
    <t>Schneider-Blum 2013: 140; Alamin 2012: 37. Polysemy: 'wind / fresh air'.</t>
  </si>
  <si>
    <t>worm</t>
  </si>
  <si>
    <t>k=mn-mn</t>
  </si>
  <si>
    <t>Schneider-Blum 2013: 189. Reduplicated stem. Polysemy: 'worm / caterpillar / maggot'.</t>
  </si>
  <si>
    <t>year</t>
  </si>
  <si>
    <t>k=lú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</si>
  <si>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Stevenson 1957; Meinhof 1916.} {Ethnologue: kcr.} {Glottolog: katl1237.} </t>
    </r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</si>
  <si>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Schneider-Blum 2013; Alamin 2012.} {Ethnologue: tms.} {Glottolog: tima1241.} </t>
    </r>
  </si>
  <si>
    <r>
      <t xml:space="preserve">Schneider-Blum 2013: 126; Alamin 2012: 58. Cf. also </t>
    </r>
    <r>
      <rPr>
        <i/>
        <sz val="11"/>
        <color indexed="8"/>
        <rFont val="Starling Serif"/>
        <family val="1"/>
      </rPr>
      <t>=háwk</t>
    </r>
    <r>
      <rPr>
        <sz val="11"/>
        <color indexed="8"/>
        <rFont val="Starling Serif"/>
        <family val="1"/>
      </rPr>
      <t xml:space="preserve"> 'all / every / many' (with countable nouns only) [Alamin 2012: 58], although in [Schneider-Blum 2013: 127] this form is only glossed in the meaning 'many, a lot, numerous'.</t>
    </r>
  </si>
  <si>
    <r>
      <t xml:space="preserve">Schneider-Blum 2013: 313. Polysemy: 'bark / shells / crusts, peelings'. Singulative: </t>
    </r>
    <r>
      <rPr>
        <i/>
        <sz val="11"/>
        <color indexed="8"/>
        <rFont val="Starling Serif"/>
        <family val="1"/>
      </rPr>
      <t>k=úːr</t>
    </r>
    <r>
      <rPr>
        <sz val="11"/>
        <color indexed="8"/>
        <rFont val="Starling Serif"/>
        <family val="1"/>
      </rPr>
      <t xml:space="preserve"> 'bark (dry) (small piece) / shell / crust, peel'. Distinct from </t>
    </r>
    <r>
      <rPr>
        <i/>
        <sz val="11"/>
        <color indexed="8"/>
        <rFont val="Starling Serif"/>
        <family val="1"/>
      </rPr>
      <t>k=wáh</t>
    </r>
    <r>
      <rPr>
        <sz val="11"/>
        <color indexed="8"/>
        <rFont val="Starling Serif"/>
        <family val="1"/>
      </rPr>
      <t xml:space="preserve"> 'bast, liber, inner bark' [Schneider-Blum 2013: 316].</t>
    </r>
  </si>
  <si>
    <r>
      <t xml:space="preserve">Schneider-Blum 2013: 181; Alamin 2012: 39. Plural: </t>
    </r>
    <r>
      <rPr>
        <i/>
        <sz val="11"/>
        <color indexed="8"/>
        <rFont val="Starling Serif"/>
        <family val="1"/>
      </rPr>
      <t>í=ɽúːn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kú=ɽúːn tɽ</t>
    </r>
    <r>
      <rPr>
        <sz val="11"/>
        <color indexed="8"/>
        <rFont val="Starling Serif"/>
        <family val="1"/>
      </rPr>
      <t xml:space="preserve"> 'stomach', lit. 'belly (of) food'.</t>
    </r>
  </si>
  <si>
    <r>
      <t xml:space="preserve">Stevenson 1957: 193. Quoted as </t>
    </r>
    <r>
      <rPr>
        <i/>
        <sz val="11"/>
        <color indexed="8"/>
        <rFont val="Starling Serif"/>
        <family val="1"/>
      </rPr>
      <t>a=tal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a=ttal</t>
    </r>
    <r>
      <rPr>
        <sz val="11"/>
        <color indexed="8"/>
        <rFont val="Starling Serif"/>
        <family val="1"/>
      </rPr>
      <t xml:space="preserve"> in [Meinhof 1916: 229].</t>
    </r>
  </si>
  <si>
    <r>
      <t xml:space="preserve">Schneider-Blum 2013: 137; Alamin 2012: 34. Plural: </t>
    </r>
    <r>
      <rPr>
        <i/>
        <sz val="11"/>
        <color indexed="8"/>
        <rFont val="Starling Serif"/>
        <family val="1"/>
      </rPr>
      <t>=hːk</t>
    </r>
    <r>
      <rPr>
        <sz val="11"/>
        <color indexed="8"/>
        <rFont val="Starling Serif"/>
        <family val="1"/>
      </rPr>
      <t>. Polysemy: 'bird / airplane'.</t>
    </r>
  </si>
  <si>
    <r>
      <t xml:space="preserve">Stevenson 1957: 194. Cf. </t>
    </r>
    <r>
      <rPr>
        <i/>
        <sz val="11"/>
        <color indexed="8"/>
        <rFont val="Starling Serif"/>
        <family val="1"/>
      </rPr>
      <t>a=lam</t>
    </r>
    <r>
      <rPr>
        <sz val="11"/>
        <color indexed="8"/>
        <rFont val="Starling Serif"/>
        <family val="1"/>
      </rPr>
      <t xml:space="preserve"> 'bite often'. Cf. </t>
    </r>
    <r>
      <rPr>
        <i/>
        <sz val="11"/>
        <color indexed="8"/>
        <rFont val="Starling Serif"/>
        <family val="1"/>
      </rPr>
      <t>šɛkɛmɔlɛ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šẹkɛmmɔlẹ</t>
    </r>
    <r>
      <rPr>
        <sz val="11"/>
        <color indexed="8"/>
        <rFont val="Starling Serif"/>
        <family val="1"/>
      </rPr>
      <t xml:space="preserve"> "he has bitten" in [Meinhof 1916: 232] (morphologically unclear; probably a different root).</t>
    </r>
  </si>
  <si>
    <r>
      <t xml:space="preserve">Schneider-Blum 2013: 180. Polysemy: 'to bite / to sting'. Plural action stem: 'bite (several times)'. Cf. the corresponding singular action stem: </t>
    </r>
    <r>
      <rPr>
        <i/>
        <sz val="11"/>
        <color indexed="8"/>
        <rFont val="Starling Serif"/>
        <family val="1"/>
      </rPr>
      <t>á=lɘ̀m</t>
    </r>
    <r>
      <rPr>
        <sz val="11"/>
        <color indexed="8"/>
        <rFont val="Starling Serif"/>
        <family val="1"/>
      </rPr>
      <t xml:space="preserve"> 'bite (once)' [Schneider-Blum 2013: 31; Alamin 2012: 100].</t>
    </r>
  </si>
  <si>
    <r>
      <t xml:space="preserve">Stevenson 1957: 191. Quoted as </t>
    </r>
    <r>
      <rPr>
        <i/>
        <sz val="11"/>
        <color indexed="8"/>
        <rFont val="Starling Serif"/>
        <family val="1"/>
      </rPr>
      <t>i=ya</t>
    </r>
    <r>
      <rPr>
        <sz val="11"/>
        <color indexed="8"/>
        <rFont val="Starling Serif"/>
        <family val="1"/>
      </rPr>
      <t xml:space="preserve"> in [MacDiarmid &amp; MacDiarmid 1931: 158].</t>
    </r>
  </si>
  <si>
    <r>
      <t xml:space="preserve">Schneider-Blum 2013: 77; Alamin 2012: 34. Plural form. The singular form </t>
    </r>
    <r>
      <rPr>
        <i/>
        <sz val="11"/>
        <color indexed="8"/>
        <rFont val="Starling Serif"/>
        <family val="1"/>
      </rPr>
      <t>ɕì=dúː</t>
    </r>
    <r>
      <rPr>
        <sz val="11"/>
        <color indexed="8"/>
        <rFont val="Starling Serif"/>
        <family val="1"/>
      </rPr>
      <t xml:space="preserve"> means 'menstruation' and 'embryo', hence polysemy: 'blood / menstruation / embryo'.</t>
    </r>
  </si>
  <si>
    <r>
      <t xml:space="preserve">Schneider-Blum 2013: 310; Alamin 2012: 24. Plural: </t>
    </r>
    <r>
      <rPr>
        <i/>
        <sz val="11"/>
        <color indexed="8"/>
        <rFont val="Starling Serif"/>
        <family val="1"/>
      </rPr>
      <t>y=ûh</t>
    </r>
    <r>
      <rPr>
        <sz val="11"/>
        <color indexed="8"/>
        <rFont val="Starling Serif"/>
        <family val="1"/>
      </rPr>
      <t>. Polysemy: 'bone / mood / soul / inside of body'.</t>
    </r>
  </si>
  <si>
    <r>
      <t xml:space="preserve">Meinhof 1916: 230. Differently in [MacDiarmid &amp; MacDiarmid 1931: 158]: </t>
    </r>
    <r>
      <rPr>
        <i/>
        <sz val="11"/>
        <color indexed="8"/>
        <rFont val="Starling Serif"/>
        <family val="1"/>
      </rPr>
      <t>kwŏŋger</t>
    </r>
    <r>
      <rPr>
        <sz val="11"/>
        <color indexed="8"/>
        <rFont val="Starling Serif"/>
        <family val="1"/>
      </rPr>
      <t xml:space="preserve"> 'chest'. Cf. </t>
    </r>
    <r>
      <rPr>
        <i/>
        <sz val="11"/>
        <color indexed="8"/>
        <rFont val="Starling Serif"/>
        <family val="1"/>
      </rPr>
      <t>mˈnʓì</t>
    </r>
    <r>
      <rPr>
        <sz val="11"/>
        <color indexed="8"/>
        <rFont val="Starling Serif"/>
        <family val="1"/>
      </rPr>
      <t xml:space="preserve"> 'breast' [Stevenson 1957: 192] = </t>
    </r>
    <r>
      <rPr>
        <i/>
        <sz val="11"/>
        <color indexed="8"/>
        <rFont val="Starling Serif"/>
        <family val="1"/>
      </rPr>
      <t>munʓi</t>
    </r>
    <r>
      <rPr>
        <sz val="11"/>
        <color indexed="8"/>
        <rFont val="Starling Serif"/>
        <family val="1"/>
      </rPr>
      <t xml:space="preserve"> id. in [MacDiarmid &amp; MacDiarmid 1931: 158].</t>
    </r>
  </si>
  <si>
    <r>
      <t xml:space="preserve">Schneider-Blum 2013: 253; Alamin 2012: 143. Plural: </t>
    </r>
    <r>
      <rPr>
        <i/>
        <sz val="11"/>
        <color indexed="8"/>
        <rFont val="Starling Serif"/>
        <family val="1"/>
      </rPr>
      <t>ì=wrm-prŋ</t>
    </r>
    <r>
      <rPr>
        <sz val="11"/>
        <color indexed="8"/>
        <rFont val="Starling Serif"/>
        <family val="1"/>
      </rPr>
      <t xml:space="preserve">. Reduplicated stem. Cf. sg. </t>
    </r>
    <r>
      <rPr>
        <i/>
        <sz val="11"/>
        <color indexed="8"/>
        <rFont val="Starling Serif"/>
        <family val="1"/>
      </rPr>
      <t>kì=mídì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ì=mídì</t>
    </r>
    <r>
      <rPr>
        <sz val="11"/>
        <color indexed="8"/>
        <rFont val="Starling Serif"/>
        <family val="1"/>
      </rPr>
      <t xml:space="preserve"> 'breast' [Schneider-Blum 2013: 190; Alamin 2012: 26].</t>
    </r>
  </si>
  <si>
    <r>
      <t xml:space="preserve">Schneider-Blum 2013: 320; Alamin 2012: 107. Causative stem: 'burn smth., make smth. burn'. The original form is simply </t>
    </r>
    <r>
      <rPr>
        <i/>
        <sz val="11"/>
        <color indexed="8"/>
        <rFont val="Starling Serif"/>
        <family val="1"/>
      </rPr>
      <t>wúd</t>
    </r>
    <r>
      <rPr>
        <sz val="11"/>
        <color indexed="8"/>
        <rFont val="Starling Serif"/>
        <family val="1"/>
      </rPr>
      <t xml:space="preserve"> 'to burn (intr.)'.</t>
    </r>
  </si>
  <si>
    <r>
      <t xml:space="preserve">Schneider-Blum 2013: 180; Alamin 2012: 142. Plural: </t>
    </r>
    <r>
      <rPr>
        <i/>
        <sz val="11"/>
        <color indexed="8"/>
        <rFont val="Starling Serif"/>
        <family val="1"/>
      </rPr>
      <t>í=lìŋ-kílìŋ</t>
    </r>
    <r>
      <rPr>
        <sz val="11"/>
        <color indexed="8"/>
        <rFont val="Starling Serif"/>
        <family val="1"/>
      </rPr>
      <t>. Reduplicated stem. Polysemy: 'fingernail / hoof / claw'.</t>
    </r>
  </si>
  <si>
    <r>
      <t xml:space="preserve">Schneider-Blum 2013: 313. Plural: </t>
    </r>
    <r>
      <rPr>
        <i/>
        <sz val="11"/>
        <color indexed="8"/>
        <rFont val="Starling Serif"/>
        <family val="1"/>
      </rPr>
      <t>y=úːɽú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k=ìɕìrm</t>
    </r>
    <r>
      <rPr>
        <sz val="11"/>
        <color indexed="8"/>
        <rFont val="Starling Serif"/>
        <family val="1"/>
      </rPr>
      <t xml:space="preserve"> 'rain cloud, nimbus' [Schneider-Blum 2013: 63].</t>
    </r>
  </si>
  <si>
    <r>
      <t xml:space="preserve">Schneider-Blum 2013: 180; Alamin 2012: 51. Polysemy: 'cold / harmless'. Cf. </t>
    </r>
    <r>
      <rPr>
        <i/>
        <sz val="11"/>
        <color indexed="8"/>
        <rFont val="Starling Serif"/>
        <family val="1"/>
      </rPr>
      <t>ɕ=íìn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ɕ=íðìn</t>
    </r>
    <r>
      <rPr>
        <sz val="11"/>
        <color indexed="8"/>
        <rFont val="Starling Serif"/>
        <family val="1"/>
      </rPr>
      <t xml:space="preserve"> 'cold' (noun) in [Schneider-Blum 2013: 142; Alamin 2012: 37].</t>
    </r>
  </si>
  <si>
    <r>
      <t xml:space="preserve">Schneider-Blum 2013: 70; Alamin 2013: 79. According to Alamin, the verb should be divided into the root </t>
    </r>
    <r>
      <rPr>
        <i/>
        <sz val="11"/>
        <color indexed="8"/>
        <rFont val="Starling Serif"/>
        <family val="1"/>
      </rPr>
      <t>*di</t>
    </r>
    <r>
      <rPr>
        <sz val="11"/>
        <color indexed="8"/>
        <rFont val="Starling Serif"/>
        <family val="1"/>
      </rPr>
      <t xml:space="preserve"> 'go' and the ventive marker </t>
    </r>
    <r>
      <rPr>
        <i/>
        <sz val="11"/>
        <color indexed="8"/>
        <rFont val="Starling Serif"/>
        <family val="1"/>
      </rPr>
      <t>-ʌŋ</t>
    </r>
    <r>
      <rPr>
        <sz val="11"/>
        <color indexed="8"/>
        <rFont val="Starling Serif"/>
        <family val="1"/>
      </rPr>
      <t xml:space="preserve">; further analysis of the data shows that </t>
    </r>
    <r>
      <rPr>
        <i/>
        <sz val="11"/>
        <color indexed="8"/>
        <rFont val="Starling Serif"/>
        <family val="1"/>
      </rPr>
      <t>*di</t>
    </r>
    <r>
      <rPr>
        <sz val="11"/>
        <color indexed="8"/>
        <rFont val="Starling Serif"/>
        <family val="1"/>
      </rPr>
      <t xml:space="preserve"> is better translated as the directionless verb 'to walk' (cf. </t>
    </r>
    <r>
      <rPr>
        <i/>
        <sz val="11"/>
        <color indexed="8"/>
        <rFont val="Starling Serif"/>
        <family val="1"/>
      </rPr>
      <t>dí-ìk</t>
    </r>
    <r>
      <rPr>
        <sz val="11"/>
        <color indexed="8"/>
        <rFont val="Starling Serif"/>
        <family val="1"/>
      </rPr>
      <t xml:space="preserve"> 'walk, go, leave' in [Schneider-Blum 2013: 70]).</t>
    </r>
  </si>
  <si>
    <r>
      <t xml:space="preserve">Meinhof 1916: 229. The root is attested in the form </t>
    </r>
    <r>
      <rPr>
        <i/>
        <sz val="11"/>
        <color indexed="8"/>
        <rFont val="Starling Serif"/>
        <family val="1"/>
      </rPr>
      <t>a=bbul-ak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a=bul-ak</t>
    </r>
    <r>
      <rPr>
        <sz val="11"/>
        <color indexed="8"/>
        <rFont val="Starling Serif"/>
        <family val="1"/>
      </rPr>
      <t xml:space="preserve"> "he is dead, she is dead, they are dead".</t>
    </r>
  </si>
  <si>
    <r>
      <t xml:space="preserve">Stevenson 1957: 192, 193. Plural: </t>
    </r>
    <r>
      <rPr>
        <i/>
        <sz val="11"/>
        <color indexed="8"/>
        <rFont val="Starling Serif"/>
        <family val="1"/>
      </rPr>
      <t>u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g=u</t>
    </r>
    <r>
      <rPr>
        <sz val="11"/>
        <color indexed="8"/>
        <rFont val="Starling Serif"/>
        <family val="1"/>
      </rPr>
      <t xml:space="preserve"> in [Meinhof 1916: 230; MacDiarmid &amp; MacDiarmid 1931: 159].</t>
    </r>
  </si>
  <si>
    <r>
      <t xml:space="preserve">Schneider-Blum 2013: 313; Alamin 2012: 24. Plural: </t>
    </r>
    <r>
      <rPr>
        <i/>
        <sz val="11"/>
        <color indexed="8"/>
        <rFont val="Starling Serif"/>
        <family val="1"/>
      </rPr>
      <t>y=úù</t>
    </r>
    <r>
      <rPr>
        <sz val="11"/>
        <color indexed="8"/>
        <rFont val="Starling Serif"/>
        <family val="1"/>
      </rPr>
      <t>.</t>
    </r>
  </si>
  <si>
    <r>
      <t xml:space="preserve">Stevenson 1957: 191. Cf. </t>
    </r>
    <r>
      <rPr>
        <i/>
        <sz val="11"/>
        <color indexed="8"/>
        <rFont val="Starling Serif"/>
        <family val="1"/>
      </rPr>
      <t>bʋk-al</t>
    </r>
    <r>
      <rPr>
        <sz val="11"/>
        <color indexed="8"/>
        <rFont val="Starling Serif"/>
        <family val="1"/>
      </rPr>
      <t xml:space="preserve"> 'drinking' [Stevenson 1957: 192].</t>
    </r>
  </si>
  <si>
    <r>
      <t xml:space="preserve">Schneider-Blum 2013: 191. Polysemy: 'to drink / to smoke / to lick'. Final consonant is suffixal, cf. </t>
    </r>
    <r>
      <rPr>
        <i/>
        <sz val="11"/>
        <color indexed="8"/>
        <rFont val="Starling Serif"/>
        <family val="1"/>
      </rPr>
      <t>k=m-l</t>
    </r>
    <r>
      <rPr>
        <sz val="11"/>
        <color indexed="8"/>
        <rFont val="Starling Serif"/>
        <family val="1"/>
      </rPr>
      <t xml:space="preserve"> 'drinking'; cf. also antipassive </t>
    </r>
    <r>
      <rPr>
        <i/>
        <sz val="11"/>
        <color indexed="8"/>
        <rFont val="Starling Serif"/>
        <family val="1"/>
      </rPr>
      <t>m-wàk</t>
    </r>
    <r>
      <rPr>
        <sz val="11"/>
        <color indexed="8"/>
        <rFont val="Starling Serif"/>
        <family val="1"/>
      </rPr>
      <t xml:space="preserve"> 'drink'.</t>
    </r>
  </si>
  <si>
    <r>
      <t xml:space="preserve">Schneider-Blum 2013: 134, 135. Polysemy: 'dry / empty'. Also </t>
    </r>
    <r>
      <rPr>
        <i/>
        <sz val="11"/>
        <color indexed="8"/>
        <rFont val="Starling Serif"/>
        <family val="1"/>
      </rPr>
      <t>=hná</t>
    </r>
    <r>
      <rPr>
        <sz val="11"/>
        <color indexed="8"/>
        <rFont val="Starling Serif"/>
        <family val="1"/>
      </rPr>
      <t xml:space="preserve"> id.; relation between these morphological variants is not specified in the dictionary, cf. also an additional variant </t>
    </r>
    <r>
      <rPr>
        <i/>
        <sz val="11"/>
        <color indexed="8"/>
        <rFont val="Starling Serif"/>
        <family val="1"/>
      </rPr>
      <t>=han-</t>
    </r>
    <r>
      <rPr>
        <sz val="11"/>
        <color indexed="8"/>
        <rFont val="Starling Serif"/>
        <family val="1"/>
      </rPr>
      <t xml:space="preserve"> in </t>
    </r>
    <r>
      <rPr>
        <i/>
        <sz val="11"/>
        <color indexed="8"/>
        <rFont val="Starling Serif"/>
        <family val="1"/>
      </rPr>
      <t>k=hàn-á</t>
    </r>
    <r>
      <rPr>
        <sz val="11"/>
        <color indexed="8"/>
        <rFont val="Starling Serif"/>
        <family val="1"/>
      </rPr>
      <t xml:space="preserve"> 'drying out (of fruits or clothes; by itself), blood crust' [Schneider-Blum 2013: 127].</t>
    </r>
  </si>
  <si>
    <r>
      <t xml:space="preserve">Meinhof 1916: 230. Also </t>
    </r>
    <r>
      <rPr>
        <i/>
        <sz val="11"/>
        <color indexed="8"/>
        <rFont val="Starling Serif"/>
        <family val="1"/>
      </rPr>
      <t>g=unu</t>
    </r>
    <r>
      <rPr>
        <sz val="11"/>
        <color indexed="8"/>
        <rFont val="Starling Serif"/>
        <family val="1"/>
      </rPr>
      <t xml:space="preserve"> id. in another idiolect.</t>
    </r>
  </si>
  <si>
    <r>
      <t xml:space="preserve">Schneider-Blum 2013: 235; Alamin 2012: 29. Plural: </t>
    </r>
    <r>
      <rPr>
        <i/>
        <sz val="11"/>
        <color indexed="8"/>
        <rFont val="Starling Serif"/>
        <family val="1"/>
      </rPr>
      <t>y=n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=n</t>
    </r>
    <r>
      <rPr>
        <sz val="11"/>
        <color indexed="8"/>
        <rFont val="Starling Serif"/>
        <family val="1"/>
      </rPr>
      <t>.</t>
    </r>
  </si>
  <si>
    <r>
      <t xml:space="preserve">Schneider-Blum 2013: 132. Cf. </t>
    </r>
    <r>
      <rPr>
        <i/>
        <sz val="11"/>
        <color indexed="8"/>
        <rFont val="Starling Serif"/>
        <family val="1"/>
      </rPr>
      <t>nhì</t>
    </r>
    <r>
      <rPr>
        <sz val="11"/>
        <color indexed="8"/>
        <rFont val="Starling Serif"/>
        <family val="1"/>
      </rPr>
      <t xml:space="preserve"> 'ground, down', </t>
    </r>
    <r>
      <rPr>
        <i/>
        <sz val="11"/>
        <color indexed="8"/>
        <rFont val="Starling Serif"/>
        <family val="1"/>
      </rPr>
      <t>kì=nhì</t>
    </r>
    <r>
      <rPr>
        <sz val="11"/>
        <color indexed="8"/>
        <rFont val="Starling Serif"/>
        <family val="1"/>
      </rPr>
      <t xml:space="preserve"> 'earth (as a whole), land (surface of the world), ground, surface' [Schneider-Blum 2013: 228].</t>
    </r>
  </si>
  <si>
    <r>
      <t xml:space="preserve">Stevenson 1957: 191. Cf. </t>
    </r>
    <r>
      <rPr>
        <i/>
        <sz val="11"/>
        <color indexed="8"/>
        <rFont val="Starling Serif"/>
        <family val="1"/>
      </rPr>
      <t>lök-pɔ</t>
    </r>
    <r>
      <rPr>
        <sz val="11"/>
        <color indexed="8"/>
        <rFont val="Starling Serif"/>
        <family val="1"/>
      </rPr>
      <t xml:space="preserve"> 'food' [Stevenson 1957: 192]. Cf. </t>
    </r>
    <r>
      <rPr>
        <i/>
        <sz val="11"/>
        <color indexed="8"/>
        <rFont val="Starling Serif"/>
        <family val="1"/>
      </rPr>
      <t>ɲ=ɔlak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y=ɔlak</t>
    </r>
    <r>
      <rPr>
        <sz val="11"/>
        <color indexed="8"/>
        <rFont val="Starling Serif"/>
        <family val="1"/>
      </rPr>
      <t xml:space="preserve"> "we want to eat" in [Meinhof 1916: 232].</t>
    </r>
  </si>
  <si>
    <r>
      <t xml:space="preserve">Schneider-Blum 2013: 50. Polysemy: 'chew / eat'. Another variant is </t>
    </r>
    <r>
      <rPr>
        <i/>
        <sz val="11"/>
        <color indexed="8"/>
        <rFont val="Starling Serif"/>
        <family val="1"/>
      </rPr>
      <t>=l-k</t>
    </r>
    <r>
      <rPr>
        <sz val="11"/>
        <color indexed="8"/>
        <rFont val="Starling Serif"/>
        <family val="1"/>
      </rPr>
      <t xml:space="preserve"> (with antipassive suffix; according to [Alamin 2012: 112], this variant is applied to "porridge and bread", while </t>
    </r>
    <r>
      <rPr>
        <i/>
        <sz val="11"/>
        <color indexed="8"/>
        <rFont val="Starling Serif"/>
        <family val="1"/>
      </rPr>
      <t>=lùk</t>
    </r>
    <r>
      <rPr>
        <sz val="11"/>
        <color indexed="8"/>
        <rFont val="Starling Serif"/>
        <family val="1"/>
      </rPr>
      <t xml:space="preserve"> is only applied to "sesame, meat and the like", but Schneider-Blum's dictionary does not note such distinctions.). Cf. also </t>
    </r>
    <r>
      <rPr>
        <i/>
        <sz val="11"/>
        <color indexed="8"/>
        <rFont val="Starling Serif"/>
        <family val="1"/>
      </rPr>
      <t>ɘ́=màh</t>
    </r>
    <r>
      <rPr>
        <sz val="11"/>
        <color indexed="8"/>
        <rFont val="Starling Serif"/>
        <family val="1"/>
      </rPr>
      <t xml:space="preserve"> 'to eat (soft things which you don't have to chew like mash and porridge)' [Schneider-Blum 2013: 125].</t>
    </r>
  </si>
  <si>
    <r>
      <t xml:space="preserve">Stevenson 1957: 191, 193. Plural: </t>
    </r>
    <r>
      <rPr>
        <i/>
        <sz val="11"/>
        <color indexed="8"/>
        <rFont val="Starling Serif"/>
        <family val="1"/>
      </rPr>
      <t>ıwɔɲ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g=iwoiɲ</t>
    </r>
    <r>
      <rPr>
        <sz val="11"/>
        <color indexed="8"/>
        <rFont val="Starling Serif"/>
        <family val="1"/>
      </rPr>
      <t xml:space="preserve"> in [MacDiarmid &amp; MacDiarmid 1931: 159].</t>
    </r>
  </si>
  <si>
    <r>
      <t xml:space="preserve">Schneider-Blum 2013: 127; Alamin 2012: 28, 35. Plural: </t>
    </r>
    <r>
      <rPr>
        <i/>
        <sz val="11"/>
        <color indexed="8"/>
        <rFont val="Starling Serif"/>
        <family val="1"/>
      </rPr>
      <t>y=áhán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=hán</t>
    </r>
    <r>
      <rPr>
        <sz val="11"/>
        <color indexed="8"/>
        <rFont val="Starling Serif"/>
        <family val="1"/>
      </rPr>
      <t>.</t>
    </r>
  </si>
  <si>
    <r>
      <t xml:space="preserve">Stevenson 1957: 192. Quoted as sg. </t>
    </r>
    <r>
      <rPr>
        <i/>
        <sz val="11"/>
        <color indexed="8"/>
        <rFont val="Starling Serif"/>
        <family val="1"/>
      </rPr>
      <t>g=íːg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íːgɛ</t>
    </r>
    <r>
      <rPr>
        <sz val="11"/>
        <color indexed="8"/>
        <rFont val="Starling Serif"/>
        <family val="1"/>
      </rPr>
      <t xml:space="preserve"> in [Meinhof 1916: 230].</t>
    </r>
  </si>
  <si>
    <r>
      <t xml:space="preserve">Schneider-Blum 2013: 138; Alamin 2012: 29. Plural: </t>
    </r>
    <r>
      <rPr>
        <i/>
        <sz val="11"/>
        <color indexed="8"/>
        <rFont val="Starling Serif"/>
        <family val="1"/>
      </rPr>
      <t>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ð</t>
    </r>
    <r>
      <rPr>
        <sz val="11"/>
        <color indexed="8"/>
        <rFont val="Starling Serif"/>
        <family val="1"/>
      </rPr>
      <t xml:space="preserve">. The variant with </t>
    </r>
    <r>
      <rPr>
        <i/>
        <sz val="11"/>
        <color indexed="8"/>
        <rFont val="Starling Serif"/>
        <family val="1"/>
      </rPr>
      <t>-ð</t>
    </r>
    <r>
      <rPr>
        <sz val="11"/>
        <color indexed="8"/>
        <rFont val="Starling Serif"/>
        <family val="1"/>
      </rPr>
      <t xml:space="preserve"> is typical of older speakers.</t>
    </r>
  </si>
  <si>
    <r>
      <t xml:space="preserve">Schneider-Blum 2013: 180. Plural: </t>
    </r>
    <r>
      <rPr>
        <i/>
        <sz val="11"/>
        <color indexed="8"/>
        <rFont val="Starling Serif"/>
        <family val="1"/>
      </rPr>
      <t>ì=líh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ì=hìɓ</t>
    </r>
    <r>
      <rPr>
        <sz val="11"/>
        <color indexed="8"/>
        <rFont val="Starling Serif"/>
        <family val="1"/>
      </rPr>
      <t xml:space="preserve"> 'oil' [Schneider-Blum 2013: 132], quoted as </t>
    </r>
    <r>
      <rPr>
        <i/>
        <sz val="11"/>
        <color indexed="8"/>
        <rFont val="Starling Serif"/>
        <family val="1"/>
      </rPr>
      <t>=hɓá</t>
    </r>
    <r>
      <rPr>
        <sz val="11"/>
        <color indexed="8"/>
        <rFont val="Starling Serif"/>
        <family val="1"/>
      </rPr>
      <t xml:space="preserve"> in [Alamin 2012: 36].</t>
    </r>
  </si>
  <si>
    <r>
      <t xml:space="preserve">Schneider-Blum 2013: 308; Alamin 2012: 33. Plural: </t>
    </r>
    <r>
      <rPr>
        <i/>
        <sz val="11"/>
        <color indexed="8"/>
        <rFont val="Starling Serif"/>
        <family val="1"/>
      </rPr>
      <t>=lɓá</t>
    </r>
    <r>
      <rPr>
        <sz val="11"/>
        <color indexed="8"/>
        <rFont val="Starling Serif"/>
        <family val="1"/>
      </rPr>
      <t>.</t>
    </r>
  </si>
  <si>
    <r>
      <t xml:space="preserve">Stevenson 1957: 191, 193. Plural: </t>
    </r>
    <r>
      <rPr>
        <i/>
        <sz val="11"/>
        <color indexed="8"/>
        <rFont val="Starling Serif"/>
        <family val="1"/>
      </rPr>
      <t>ɛːɲɛ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g=ıɲı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g=ıɲi</t>
    </r>
    <r>
      <rPr>
        <sz val="11"/>
        <color indexed="8"/>
        <rFont val="Starling Serif"/>
        <family val="1"/>
      </rPr>
      <t xml:space="preserve"> in [Meinhof 1916: 230].</t>
    </r>
  </si>
  <si>
    <r>
      <t xml:space="preserve">Schneider-Blum 2013: 192; Alamin 2012: 33. Plural: </t>
    </r>
    <r>
      <rPr>
        <i/>
        <sz val="11"/>
        <color indexed="8"/>
        <rFont val="Starling Serif"/>
        <family val="1"/>
      </rPr>
      <t>í=mòŋ</t>
    </r>
    <r>
      <rPr>
        <sz val="11"/>
        <color indexed="8"/>
        <rFont val="Starling Serif"/>
        <family val="1"/>
      </rPr>
      <t>.</t>
    </r>
  </si>
  <si>
    <r>
      <t xml:space="preserve">Schneider-Blum 2013: 64. Polysemy: 'run / run away / escape / move quickly / fly / drive fast'. More specifically, the meaning 'fly' may be expressed by the idiomatic expression </t>
    </r>
    <r>
      <rPr>
        <i/>
        <sz val="11"/>
        <color indexed="8"/>
        <rFont val="Starling Serif"/>
        <family val="1"/>
      </rPr>
      <t>dáà ɲdɘ́n</t>
    </r>
    <r>
      <rPr>
        <sz val="11"/>
        <color indexed="8"/>
        <rFont val="Starling Serif"/>
        <family val="1"/>
      </rPr>
      <t xml:space="preserve">, where the second component is the noun 'wings'. Another expression is </t>
    </r>
    <r>
      <rPr>
        <i/>
        <sz val="11"/>
        <color indexed="8"/>
        <rFont val="Starling Serif"/>
        <family val="1"/>
      </rPr>
      <t>d ɲdɘ́n</t>
    </r>
    <r>
      <rPr>
        <sz val="11"/>
        <color indexed="8"/>
        <rFont val="Starling Serif"/>
        <family val="1"/>
      </rPr>
      <t xml:space="preserve">, where </t>
    </r>
    <r>
      <rPr>
        <i/>
        <sz val="11"/>
        <color indexed="8"/>
        <rFont val="Starling Serif"/>
        <family val="1"/>
      </rPr>
      <t>d</t>
    </r>
    <r>
      <rPr>
        <sz val="11"/>
        <color indexed="8"/>
        <rFont val="Starling Serif"/>
        <family val="1"/>
      </rPr>
      <t xml:space="preserve"> = 'stand up, get up, begin, start' [Schneider-Blum 2013: 71]; this probably corresponds to the inchoative meaning 'to fly out, start up', etc.</t>
    </r>
  </si>
  <si>
    <r>
      <t xml:space="preserve">Stevenson 1957: 193. Plural: </t>
    </r>
    <r>
      <rPr>
        <i/>
        <sz val="11"/>
        <color indexed="8"/>
        <rFont val="Starling Serif"/>
        <family val="1"/>
      </rPr>
      <t>a=ka</t>
    </r>
    <r>
      <rPr>
        <sz val="11"/>
        <color indexed="8"/>
        <rFont val="Starling Serif"/>
        <family val="1"/>
      </rPr>
      <t xml:space="preserve">. Polysemy: 'foot / leg'. Quoted as sg. </t>
    </r>
    <r>
      <rPr>
        <i/>
        <sz val="11"/>
        <color indexed="8"/>
        <rFont val="Starling Serif"/>
        <family val="1"/>
      </rPr>
      <t>kat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a=kat</t>
    </r>
    <r>
      <rPr>
        <sz val="11"/>
        <color indexed="8"/>
        <rFont val="Starling Serif"/>
        <family val="1"/>
      </rPr>
      <t xml:space="preserve"> in [Meinhof 1916: 231]. The same source also lists the forms </t>
    </r>
    <r>
      <rPr>
        <i/>
        <sz val="11"/>
        <color indexed="8"/>
        <rFont val="Starling Serif"/>
        <family val="1"/>
      </rPr>
      <t>gil</t>
    </r>
    <r>
      <rPr>
        <sz val="11"/>
        <color indexed="8"/>
        <rFont val="Starling Serif"/>
        <family val="1"/>
      </rPr>
      <t xml:space="preserve"> 'leg', </t>
    </r>
    <r>
      <rPr>
        <i/>
        <sz val="11"/>
        <color indexed="8"/>
        <rFont val="Starling Serif"/>
        <family val="1"/>
      </rPr>
      <t>geːl</t>
    </r>
    <r>
      <rPr>
        <sz val="11"/>
        <color indexed="8"/>
        <rFont val="Starling Serif"/>
        <family val="1"/>
      </rPr>
      <t xml:space="preserve"> 'foot' elicited from a different informant [Meinhof 1916: 230]; there is, however, no way to verify the semantic accuracy of this glossing.</t>
    </r>
  </si>
  <si>
    <r>
      <t xml:space="preserve">Schneider-Blum 2013: 69; Alamin 2012: 26. Plural: </t>
    </r>
    <r>
      <rPr>
        <i/>
        <sz val="11"/>
        <color indexed="8"/>
        <rFont val="Starling Serif"/>
        <family val="1"/>
      </rPr>
      <t>=d</t>
    </r>
    <r>
      <rPr>
        <sz val="11"/>
        <color indexed="8"/>
        <rFont val="Starling Serif"/>
        <family val="1"/>
      </rPr>
      <t>. Polysemy: 'foot / leg'.</t>
    </r>
  </si>
  <si>
    <r>
      <t xml:space="preserve">Schneider-Blum 2013: 59. Reduplicated stem. Cf. the non-reduplicated root in </t>
    </r>
    <r>
      <rPr>
        <i/>
        <sz val="11"/>
        <color indexed="8"/>
        <rFont val="Starling Serif"/>
        <family val="1"/>
      </rPr>
      <t>k=bl-l</t>
    </r>
    <r>
      <rPr>
        <sz val="11"/>
        <color indexed="8"/>
        <rFont val="Starling Serif"/>
        <family val="1"/>
      </rPr>
      <t xml:space="preserve"> 'becoming pregnant without being married'. Additionally, cf. </t>
    </r>
    <r>
      <rPr>
        <i/>
        <sz val="11"/>
        <color indexed="8"/>
        <rFont val="Starling Serif"/>
        <family val="1"/>
      </rPr>
      <t>tɘ̀m</t>
    </r>
    <r>
      <rPr>
        <sz val="11"/>
        <color indexed="8"/>
        <rFont val="Starling Serif"/>
        <family val="1"/>
      </rPr>
      <t xml:space="preserve"> 'brimfull, full to the brim' (adverbial form) [Schneider-Blum 2013: 268]; Tima also has a whole number of words with adjacent meanings such as 'nearly full', 'half full', etc.</t>
    </r>
  </si>
  <si>
    <r>
      <t xml:space="preserve">Meinhof 1916: 231. Imperative form: 'give!' (although </t>
    </r>
    <r>
      <rPr>
        <i/>
        <sz val="11"/>
        <color indexed="8"/>
        <rFont val="Starling Serif"/>
        <family val="1"/>
      </rPr>
      <t>le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lɛ</t>
    </r>
    <r>
      <rPr>
        <sz val="11"/>
        <color indexed="8"/>
        <rFont val="Starling Serif"/>
        <family val="1"/>
      </rPr>
      <t xml:space="preserve"> is also listed adjacently as 'to give, he gave').</t>
    </r>
  </si>
  <si>
    <r>
      <t xml:space="preserve">Schneider-Blum 2013: 28. Morphophonological variants of the root also include </t>
    </r>
    <r>
      <rPr>
        <i/>
        <sz val="11"/>
        <color indexed="8"/>
        <rFont val="Starling Serif"/>
        <family val="1"/>
      </rPr>
      <t>=hı-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=kah-</t>
    </r>
    <r>
      <rPr>
        <sz val="11"/>
        <color indexed="8"/>
        <rFont val="Starling Serif"/>
        <family val="1"/>
      </rPr>
      <t>.</t>
    </r>
  </si>
  <si>
    <r>
      <t xml:space="preserve">Not attested; the closest candidate is </t>
    </r>
    <r>
      <rPr>
        <i/>
        <sz val="11"/>
        <color indexed="8"/>
        <rFont val="Starling Serif"/>
        <family val="1"/>
      </rPr>
      <t>=hh</t>
    </r>
    <r>
      <rPr>
        <sz val="11"/>
        <color indexed="8"/>
        <rFont val="Starling Serif"/>
        <family val="1"/>
      </rPr>
      <t xml:space="preserve"> 'light, yellow, light green, light blue' [Schneider-Blum 2013: 129].</t>
    </r>
  </si>
  <si>
    <r>
      <t xml:space="preserve">Meinhof 1916: 229. Cf. also </t>
    </r>
    <r>
      <rPr>
        <i/>
        <sz val="11"/>
        <color indexed="8"/>
        <rFont val="Starling Serif"/>
        <family val="1"/>
      </rPr>
      <t>a=remi</t>
    </r>
    <r>
      <rPr>
        <sz val="11"/>
        <color indexed="8"/>
        <rFont val="Starling Serif"/>
        <family val="1"/>
      </rPr>
      <t xml:space="preserve"> 'wool' [ibid.], probably the same word. Differently in [MacDiarmid &amp; MacDiarmid 1931: 158]: </t>
    </r>
    <r>
      <rPr>
        <i/>
        <sz val="11"/>
        <color indexed="8"/>
        <rFont val="Starling Serif"/>
        <family val="1"/>
      </rPr>
      <t>g=agaːm</t>
    </r>
    <r>
      <rPr>
        <sz val="11"/>
        <color indexed="8"/>
        <rFont val="Starling Serif"/>
        <family val="1"/>
      </rPr>
      <t xml:space="preserve"> 'hair'.</t>
    </r>
  </si>
  <si>
    <r>
      <t xml:space="preserve">Schneider-Blum 2013: 25; Alamin 2012: 37. Collective form. Singulative: </t>
    </r>
    <r>
      <rPr>
        <i/>
        <sz val="11"/>
        <color indexed="8"/>
        <rFont val="Starling Serif"/>
        <family val="1"/>
      </rPr>
      <t>k=áàm</t>
    </r>
    <r>
      <rPr>
        <sz val="11"/>
        <color indexed="8"/>
        <rFont val="Starling Serif"/>
        <family val="1"/>
      </rPr>
      <t xml:space="preserve"> 'a single hair'. Meaning glossed as 'hair' or 'mosquito, gnat', but this is probably homonymy rather than polysemy.</t>
    </r>
  </si>
  <si>
    <r>
      <t xml:space="preserve">Stevenson 1957: 192, 193. Plural: </t>
    </r>
    <r>
      <rPr>
        <i/>
        <sz val="11"/>
        <color indexed="8"/>
        <rFont val="Starling Serif"/>
        <family val="1"/>
      </rPr>
      <t>a=ʓɛn</t>
    </r>
    <r>
      <rPr>
        <sz val="11"/>
        <color indexed="8"/>
        <rFont val="Starling Serif"/>
        <family val="1"/>
      </rPr>
      <t xml:space="preserve">. Polysemy: 'arm / hand'. Quoted as </t>
    </r>
    <r>
      <rPr>
        <i/>
        <sz val="11"/>
        <color indexed="8"/>
        <rFont val="Starling Serif"/>
        <family val="1"/>
      </rPr>
      <t>ʓɛn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a=ʓɛn</t>
    </r>
    <r>
      <rPr>
        <sz val="11"/>
        <color indexed="8"/>
        <rFont val="Starling Serif"/>
        <family val="1"/>
      </rPr>
      <t xml:space="preserve"> in [Meinhof 1916: 229].</t>
    </r>
  </si>
  <si>
    <r>
      <t>Stevenson 1957: 191, 193. Stevenson records high tone (</t>
    </r>
    <r>
      <rPr>
        <i/>
        <sz val="11"/>
        <color indexed="8"/>
        <rFont val="Starling Serif"/>
        <family val="1"/>
      </rPr>
      <t>g=ás</t>
    </r>
    <r>
      <rPr>
        <sz val="11"/>
        <color indexed="8"/>
        <rFont val="Starling Serif"/>
        <family val="1"/>
      </rPr>
      <t xml:space="preserve">) on p. 192. Plural: </t>
    </r>
    <r>
      <rPr>
        <i/>
        <sz val="11"/>
        <color indexed="8"/>
        <rFont val="Starling Serif"/>
        <family val="1"/>
      </rPr>
      <t>as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g=ăs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g=aːs</t>
    </r>
    <r>
      <rPr>
        <sz val="11"/>
        <color indexed="8"/>
        <rFont val="Starling Serif"/>
        <family val="1"/>
      </rPr>
      <t xml:space="preserve"> (sic!) in [Meinhof 1916: 230]; also </t>
    </r>
    <r>
      <rPr>
        <i/>
        <sz val="11"/>
        <color indexed="8"/>
        <rFont val="Starling Serif"/>
        <family val="1"/>
      </rPr>
      <t>g=adʸ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g=aǯ</t>
    </r>
    <r>
      <rPr>
        <sz val="11"/>
        <color indexed="8"/>
        <rFont val="Starling Serif"/>
        <family val="1"/>
      </rPr>
      <t xml:space="preserve"> id. [ibid.].</t>
    </r>
  </si>
  <si>
    <r>
      <t xml:space="preserve">Schneider-Blum 2013: 234; Alamin 2012: 27. Plural: </t>
    </r>
    <r>
      <rPr>
        <i/>
        <sz val="11"/>
        <color indexed="8"/>
        <rFont val="Starling Serif"/>
        <family val="1"/>
      </rPr>
      <t>y=dyn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y=dðn</t>
    </r>
    <r>
      <rPr>
        <sz val="11"/>
        <color indexed="8"/>
        <rFont val="Starling Serif"/>
        <family val="1"/>
      </rPr>
      <t>.</t>
    </r>
  </si>
  <si>
    <r>
      <t xml:space="preserve">Schneider-Blum 2013: 27. Plural: </t>
    </r>
    <r>
      <rPr>
        <i/>
        <sz val="11"/>
        <color indexed="8"/>
        <rFont val="Starling Serif"/>
        <family val="1"/>
      </rPr>
      <t>y=àbŋ</t>
    </r>
    <r>
      <rPr>
        <sz val="11"/>
        <color indexed="8"/>
        <rFont val="Starling Serif"/>
        <family val="1"/>
      </rPr>
      <t>. 'Horn' as both an animal body part and a musical instrument.</t>
    </r>
  </si>
  <si>
    <r>
      <t xml:space="preserve">Schneider-Blum 2013: 158; Alamin 2012: 73. Cf. the bound forms: proclitic </t>
    </r>
    <r>
      <rPr>
        <i/>
        <sz val="11"/>
        <color indexed="8"/>
        <rFont val="Starling Serif"/>
        <family val="1"/>
      </rPr>
      <t>N-</t>
    </r>
    <r>
      <rPr>
        <sz val="11"/>
        <color indexed="8"/>
        <rFont val="Starling Serif"/>
        <family val="1"/>
      </rPr>
      <t xml:space="preserve">, enclitic </t>
    </r>
    <r>
      <rPr>
        <i/>
        <sz val="11"/>
        <color indexed="8"/>
        <rFont val="Starling Serif"/>
        <family val="1"/>
      </rPr>
      <t>=dV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=nV</t>
    </r>
    <r>
      <rPr>
        <sz val="11"/>
        <color indexed="8"/>
        <rFont val="Starling Serif"/>
        <family val="1"/>
      </rPr>
      <t xml:space="preserve"> (see [Alamin 2012: 75] for detailed usage).</t>
    </r>
  </si>
  <si>
    <r>
      <t xml:space="preserve">Meinhof 1916: 229, 232. The exact forms are </t>
    </r>
    <r>
      <rPr>
        <i/>
        <sz val="11"/>
        <color indexed="8"/>
        <rFont val="Starling Serif"/>
        <family val="1"/>
      </rPr>
      <t>ʓ=ulɔ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y=ulɔ</t>
    </r>
    <r>
      <rPr>
        <sz val="11"/>
        <color indexed="8"/>
        <rFont val="Starling Serif"/>
        <family val="1"/>
      </rPr>
      <t xml:space="preserve"> 'he has killed'.</t>
    </r>
  </si>
  <si>
    <r>
      <t xml:space="preserve">Schneider-Blum 2013: 280. Polysemy: 'kill / extinguish'. Alternate morphological stem: </t>
    </r>
    <r>
      <rPr>
        <i/>
        <sz val="11"/>
        <color indexed="8"/>
        <rFont val="Starling Serif"/>
        <family val="1"/>
      </rPr>
      <t>tûm</t>
    </r>
    <r>
      <rPr>
        <sz val="11"/>
        <color indexed="8"/>
        <rFont val="Starling Serif"/>
        <family val="1"/>
      </rPr>
      <t xml:space="preserve"> 'kill, extinguish (several times)' [Schneider-Blum 2013: 282].</t>
    </r>
  </si>
  <si>
    <r>
      <t xml:space="preserve">Schneider-Blum 2013: 264. Plural: </t>
    </r>
    <r>
      <rPr>
        <i/>
        <sz val="11"/>
        <color indexed="8"/>
        <rFont val="Starling Serif"/>
        <family val="1"/>
      </rPr>
      <t>ì=rúŋò</t>
    </r>
    <r>
      <rPr>
        <sz val="11"/>
        <color indexed="8"/>
        <rFont val="Starling Serif"/>
        <family val="1"/>
      </rPr>
      <t>.</t>
    </r>
  </si>
  <si>
    <r>
      <t xml:space="preserve">Schneider-Blum 2013: 130. Partial synonym: </t>
    </r>
    <r>
      <rPr>
        <i/>
        <sz val="11"/>
        <color indexed="8"/>
        <rFont val="Starling Serif"/>
        <family val="1"/>
      </rPr>
      <t>úmùn</t>
    </r>
    <r>
      <rPr>
        <sz val="11"/>
        <color indexed="8"/>
        <rFont val="Starling Serif"/>
        <family val="1"/>
      </rPr>
      <t xml:space="preserve"> 'find, meet, understand, remember, know, see' [Schneider-Blum 2013: 312] (textual examples, however, never translate this word as 'know'; see 'see' for more details).</t>
    </r>
  </si>
  <si>
    <r>
      <t xml:space="preserve">Schneider-Blum 2013: 27. Polysemy: 'leaf / feather / fur hair'. Plural: </t>
    </r>
    <r>
      <rPr>
        <i/>
        <sz val="11"/>
        <color indexed="8"/>
        <rFont val="Starling Serif"/>
        <family val="1"/>
      </rPr>
      <t>y=ábɘ̀l</t>
    </r>
    <r>
      <rPr>
        <sz val="11"/>
        <color indexed="8"/>
        <rFont val="Starling Serif"/>
        <family val="1"/>
      </rPr>
      <t xml:space="preserve">. Cf. also sg. </t>
    </r>
    <r>
      <rPr>
        <i/>
        <sz val="11"/>
        <color indexed="8"/>
        <rFont val="Starling Serif"/>
        <family val="1"/>
      </rPr>
      <t>k=áp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y=áp</t>
    </r>
    <r>
      <rPr>
        <sz val="11"/>
        <color indexed="8"/>
        <rFont val="Starling Serif"/>
        <family val="1"/>
      </rPr>
      <t xml:space="preserve"> 'leaf (dry)' [Schneider-Blum 2013: 37; Alamin 2012: 24]; </t>
    </r>
    <r>
      <rPr>
        <i/>
        <sz val="11"/>
        <color indexed="8"/>
        <rFont val="Starling Serif"/>
        <family val="1"/>
      </rPr>
      <t>k=átáh</t>
    </r>
    <r>
      <rPr>
        <sz val="11"/>
        <color indexed="8"/>
        <rFont val="Starling Serif"/>
        <family val="1"/>
      </rPr>
      <t xml:space="preserve"> 'leaf (big)' [Schneider-Blum 2013: 39].</t>
    </r>
  </si>
  <si>
    <r>
      <t xml:space="preserve">Schneider-Blum 2013: 186. Plural: </t>
    </r>
    <r>
      <rPr>
        <i/>
        <sz val="11"/>
        <color indexed="8"/>
        <rFont val="Starling Serif"/>
        <family val="1"/>
      </rPr>
      <t>ì=mɲúk</t>
    </r>
    <r>
      <rPr>
        <sz val="11"/>
        <color indexed="8"/>
        <rFont val="Starling Serif"/>
        <family val="1"/>
      </rPr>
      <t>.</t>
    </r>
  </si>
  <si>
    <r>
      <t>Schneider-Blum 2013: 32. Borrowed from Arabic (</t>
    </r>
    <r>
      <rPr>
        <i/>
        <sz val="11"/>
        <color indexed="8"/>
        <rFont val="Starling Serif"/>
        <family val="1"/>
      </rPr>
      <t>al-qaml</t>
    </r>
    <r>
      <rPr>
        <sz val="11"/>
        <color indexed="8"/>
        <rFont val="Starling Serif"/>
        <family val="1"/>
      </rPr>
      <t>).</t>
    </r>
  </si>
  <si>
    <r>
      <t xml:space="preserve">Stevenson 1957: 193. Plural: </t>
    </r>
    <r>
      <rPr>
        <i/>
        <sz val="11"/>
        <color indexed="8"/>
        <rFont val="Starling Serif"/>
        <family val="1"/>
      </rPr>
      <t>ıʓegu</t>
    </r>
    <r>
      <rPr>
        <sz val="11"/>
        <color indexed="8"/>
        <rFont val="Starling Serif"/>
        <family val="1"/>
      </rPr>
      <t>.</t>
    </r>
  </si>
  <si>
    <r>
      <t xml:space="preserve">Alamin 2012: 47. Plural: </t>
    </r>
    <r>
      <rPr>
        <i/>
        <sz val="11"/>
        <color indexed="8"/>
        <rFont val="Starling Serif"/>
        <family val="1"/>
      </rPr>
      <t>=wɘ̀r=máːdɘ̀h</t>
    </r>
    <r>
      <rPr>
        <sz val="11"/>
        <color indexed="8"/>
        <rFont val="Starling Serif"/>
        <family val="1"/>
      </rPr>
      <t xml:space="preserve">. Explained by Alamin as a compound form, from </t>
    </r>
    <r>
      <rPr>
        <i/>
        <sz val="11"/>
        <color indexed="8"/>
        <rFont val="Starling Serif"/>
        <family val="1"/>
      </rPr>
      <t>=wr</t>
    </r>
    <r>
      <rPr>
        <sz val="11"/>
        <color indexed="8"/>
        <rFont val="Starling Serif"/>
        <family val="1"/>
      </rPr>
      <t xml:space="preserve"> 'mature (adj.)' + </t>
    </r>
    <r>
      <rPr>
        <i/>
        <sz val="11"/>
        <color indexed="8"/>
        <rFont val="Starling Serif"/>
        <family val="1"/>
      </rPr>
      <t>=máːdɘ̀h</t>
    </r>
    <r>
      <rPr>
        <sz val="11"/>
        <color indexed="8"/>
        <rFont val="Starling Serif"/>
        <family val="1"/>
      </rPr>
      <t xml:space="preserve"> 'male (adj.)'; the prefixal form </t>
    </r>
    <r>
      <rPr>
        <i/>
        <sz val="11"/>
        <color indexed="8"/>
        <rFont val="Starling Serif"/>
        <family val="1"/>
      </rPr>
      <t>ɘ̀=máːdɘ̀h</t>
    </r>
    <r>
      <rPr>
        <sz val="11"/>
        <color indexed="8"/>
        <rFont val="Starling Serif"/>
        <family val="1"/>
      </rPr>
      <t xml:space="preserve"> is glossed as 'husband' in [Schneider-Blum 2013: 182].</t>
    </r>
  </si>
  <si>
    <r>
      <t xml:space="preserve">Meinhof 1916: 229. Multiple attested variants: </t>
    </r>
    <r>
      <rPr>
        <i/>
        <sz val="11"/>
        <color indexed="8"/>
        <rFont val="Starling Serif"/>
        <family val="1"/>
      </rPr>
      <t>a=tabeš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a=tɛbɛš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a=tebeːš</t>
    </r>
    <r>
      <rPr>
        <sz val="11"/>
        <color indexed="8"/>
        <rFont val="Starling Serif"/>
        <family val="1"/>
      </rPr>
      <t xml:space="preserve">, etc. Cf. also </t>
    </r>
    <r>
      <rPr>
        <i/>
        <sz val="11"/>
        <color indexed="8"/>
        <rFont val="Starling Serif"/>
        <family val="1"/>
      </rPr>
      <t>rum-rum</t>
    </r>
    <r>
      <rPr>
        <sz val="11"/>
        <color indexed="8"/>
        <rFont val="Starling Serif"/>
        <family val="1"/>
      </rPr>
      <t xml:space="preserve"> 'many' [Meinhof 1916: 232], glossed as 'viel (sind viel)?'.</t>
    </r>
  </si>
  <si>
    <r>
      <t xml:space="preserve">Schneider-Blum 2013: 76. Also </t>
    </r>
    <r>
      <rPr>
        <i/>
        <sz val="11"/>
        <color indexed="8"/>
        <rFont val="Starling Serif"/>
        <family val="1"/>
      </rPr>
      <t>ì=htm</t>
    </r>
    <r>
      <rPr>
        <sz val="11"/>
        <color indexed="8"/>
        <rFont val="Starling Serif"/>
        <family val="1"/>
      </rPr>
      <t xml:space="preserve"> id., with the plural prefix. Intensive form: </t>
    </r>
    <r>
      <rPr>
        <i/>
        <sz val="11"/>
        <color indexed="8"/>
        <rFont val="Starling Serif"/>
        <family val="1"/>
      </rPr>
      <t>httm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tm</t>
    </r>
    <r>
      <rPr>
        <sz val="11"/>
        <color indexed="8"/>
        <rFont val="Starling Serif"/>
        <family val="1"/>
      </rPr>
      <t xml:space="preserve"> 'very many, a lot, very much'. Quoted as </t>
    </r>
    <r>
      <rPr>
        <i/>
        <sz val="11"/>
        <color indexed="8"/>
        <rFont val="Starling Serif"/>
        <family val="1"/>
      </rPr>
      <t>ì=hm</t>
    </r>
    <r>
      <rPr>
        <sz val="11"/>
        <color indexed="8"/>
        <rFont val="Starling Serif"/>
        <family val="1"/>
      </rPr>
      <t xml:space="preserve"> in [Alamin 2012: 128]. See also notes on 'all'.</t>
    </r>
  </si>
  <si>
    <r>
      <t xml:space="preserve">Stevenson 1957: 194; MacDiarmid &amp; MacDiarmid 1931: 159. Quoted as </t>
    </r>
    <r>
      <rPr>
        <i/>
        <sz val="11"/>
        <color indexed="8"/>
        <rFont val="Starling Serif"/>
        <family val="1"/>
      </rPr>
      <t>g=ɔbaš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g=abaš</t>
    </r>
    <r>
      <rPr>
        <sz val="11"/>
        <color indexed="8"/>
        <rFont val="Starling Serif"/>
        <family val="1"/>
      </rPr>
      <t xml:space="preserve"> in [Meinhof 1916: 230].</t>
    </r>
  </si>
  <si>
    <r>
      <t xml:space="preserve">Schneider-Blum 2013: 27; Alamin 2012: 37. Collective form. Singulative: </t>
    </r>
    <r>
      <rPr>
        <i/>
        <sz val="11"/>
        <color indexed="8"/>
        <rFont val="Starling Serif"/>
        <family val="1"/>
      </rPr>
      <t>k=ábh</t>
    </r>
    <r>
      <rPr>
        <sz val="11"/>
        <color indexed="8"/>
        <rFont val="Starling Serif"/>
        <family val="1"/>
      </rPr>
      <t xml:space="preserve"> 'piece of meat'.</t>
    </r>
  </si>
  <si>
    <r>
      <t xml:space="preserve">Schneider-Blum 2013: 141; Alamin 2012: 34. Plural: </t>
    </r>
    <r>
      <rPr>
        <i/>
        <sz val="11"/>
        <color indexed="8"/>
        <rFont val="Starling Serif"/>
        <family val="1"/>
      </rPr>
      <t>íːdìŋ</t>
    </r>
    <r>
      <rPr>
        <sz val="11"/>
        <color indexed="8"/>
        <rFont val="Starling Serif"/>
        <family val="1"/>
      </rPr>
      <t>. Polysemy: 'moon / month'.</t>
    </r>
  </si>
  <si>
    <r>
      <t xml:space="preserve">Meinhof 1916: 230. Polysemy: 'mountain / land'. Also listed as </t>
    </r>
    <r>
      <rPr>
        <i/>
        <sz val="11"/>
        <color indexed="8"/>
        <rFont val="Starling Serif"/>
        <family val="1"/>
      </rPr>
      <t>g=ɔs</t>
    </r>
    <r>
      <rPr>
        <sz val="11"/>
        <color indexed="8"/>
        <rFont val="Starling Serif"/>
        <family val="1"/>
      </rPr>
      <t xml:space="preserve"> for another subdialect [ibid.].</t>
    </r>
  </si>
  <si>
    <r>
      <t xml:space="preserve">Alamin 2012: 316. Polysemy: 'mountain / hill / country'. Quoted as </t>
    </r>
    <r>
      <rPr>
        <i/>
        <sz val="11"/>
        <color indexed="8"/>
        <rFont val="Starling Serif"/>
        <family val="1"/>
      </rPr>
      <t>k=wálɘ́ŋ</t>
    </r>
    <r>
      <rPr>
        <sz val="11"/>
        <color indexed="8"/>
        <rFont val="Starling Serif"/>
        <family val="1"/>
      </rPr>
      <t xml:space="preserve"> 'hill' in [Schneider-Blum 2013: 141].</t>
    </r>
  </si>
  <si>
    <r>
      <t xml:space="preserve">Stevenson 1957: 193. Plural: </t>
    </r>
    <r>
      <rPr>
        <i/>
        <sz val="11"/>
        <color indexed="8"/>
        <rFont val="Starling Serif"/>
        <family val="1"/>
      </rPr>
      <t>a=ŋɛŋ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ŋɛŋ</t>
    </r>
    <r>
      <rPr>
        <sz val="11"/>
        <color indexed="8"/>
        <rFont val="Starling Serif"/>
        <family val="1"/>
      </rPr>
      <t xml:space="preserve"> in [Meinhof 1916: 231].</t>
    </r>
  </si>
  <si>
    <r>
      <t xml:space="preserve">Schneider-Blum 2013: 232. Plural: </t>
    </r>
    <r>
      <rPr>
        <i/>
        <sz val="11"/>
        <color indexed="8"/>
        <rFont val="Starling Serif"/>
        <family val="1"/>
      </rPr>
      <t>=ŋ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=ɲ</t>
    </r>
    <r>
      <rPr>
        <sz val="11"/>
        <color indexed="8"/>
        <rFont val="Starling Serif"/>
        <family val="1"/>
      </rPr>
      <t>.</t>
    </r>
  </si>
  <si>
    <r>
      <t xml:space="preserve">Stevenson 1957: 192, 193. Plural: </t>
    </r>
    <r>
      <rPr>
        <i/>
        <sz val="11"/>
        <color indexed="8"/>
        <rFont val="Starling Serif"/>
        <family val="1"/>
      </rPr>
      <t>ói</t>
    </r>
    <r>
      <rPr>
        <sz val="11"/>
        <color indexed="8"/>
        <rFont val="Starling Serif"/>
        <family val="1"/>
      </rPr>
      <t>.</t>
    </r>
  </si>
  <si>
    <r>
      <t xml:space="preserve">Schneider-Blum 2013: 67; Alamin 2012: 32. Plural: </t>
    </r>
    <r>
      <rPr>
        <i/>
        <sz val="11"/>
        <color indexed="8"/>
        <rFont val="Starling Serif"/>
        <family val="1"/>
      </rPr>
      <t>=dk</t>
    </r>
    <r>
      <rPr>
        <sz val="11"/>
        <color indexed="8"/>
        <rFont val="Starling Serif"/>
        <family val="1"/>
      </rPr>
      <t>.</t>
    </r>
  </si>
  <si>
    <r>
      <t xml:space="preserve">Schneider-Blum 2013: 30. Plural: </t>
    </r>
    <r>
      <rPr>
        <i/>
        <sz val="11"/>
        <color indexed="8"/>
        <rFont val="Starling Serif"/>
        <family val="1"/>
      </rPr>
      <t>y=àhŋá</t>
    </r>
    <r>
      <rPr>
        <sz val="11"/>
        <color indexed="8"/>
        <rFont val="Starling Serif"/>
        <family val="1"/>
      </rPr>
      <t>.</t>
    </r>
  </si>
  <si>
    <r>
      <t xml:space="preserve">Meinhof 1916: 230. Plural: </t>
    </r>
    <r>
      <rPr>
        <i/>
        <sz val="11"/>
        <color indexed="8"/>
        <rFont val="Starling Serif"/>
        <family val="1"/>
      </rPr>
      <t>indil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ŋitil</t>
    </r>
    <r>
      <rPr>
        <sz val="11"/>
        <color indexed="8"/>
        <rFont val="Starling Serif"/>
        <family val="1"/>
      </rPr>
      <t xml:space="preserve"> in [MacDiarmid &amp; MacDiarmid 1931: 158].</t>
    </r>
  </si>
  <si>
    <r>
      <t xml:space="preserve">Schneider-Blum 2013: 184; Alamin 2012: 32. Plural: </t>
    </r>
    <r>
      <rPr>
        <i/>
        <sz val="11"/>
        <color indexed="8"/>
        <rFont val="Starling Serif"/>
        <family val="1"/>
      </rPr>
      <t>ì=mmìː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ì=mmìːð</t>
    </r>
    <r>
      <rPr>
        <sz val="11"/>
        <color indexed="8"/>
        <rFont val="Starling Serif"/>
        <family val="1"/>
      </rPr>
      <t>.</t>
    </r>
  </si>
  <si>
    <r>
      <t xml:space="preserve">Alamin 2012: 121. Circumfix. Cf. </t>
    </r>
    <r>
      <rPr>
        <i/>
        <sz val="11"/>
        <color indexed="8"/>
        <rFont val="Starling Serif"/>
        <family val="1"/>
      </rPr>
      <t>n=dìyáná-d</t>
    </r>
    <r>
      <rPr>
        <sz val="11"/>
        <color indexed="8"/>
        <rFont val="Starling Serif"/>
        <family val="1"/>
      </rPr>
      <t xml:space="preserve"> 'I laughed' vs. </t>
    </r>
    <r>
      <rPr>
        <i/>
        <sz val="11"/>
        <color indexed="8"/>
        <rFont val="Starling Serif"/>
        <family val="1"/>
      </rPr>
      <t>kí=n=dìyáná-d-ŋ</t>
    </r>
    <r>
      <rPr>
        <sz val="11"/>
        <color indexed="8"/>
        <rFont val="Starling Serif"/>
        <family val="1"/>
      </rPr>
      <t xml:space="preserve"> 'I did not laugh'.</t>
    </r>
  </si>
  <si>
    <r>
      <t xml:space="preserve">Meinhof 1916: 229, 232. Also </t>
    </r>
    <r>
      <rPr>
        <i/>
        <sz val="11"/>
        <color indexed="8"/>
        <rFont val="Starling Serif"/>
        <family val="1"/>
      </rPr>
      <t>a=tittak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ẹạk</t>
    </r>
    <r>
      <rPr>
        <sz val="11"/>
        <color indexed="8"/>
        <rFont val="Starling Serif"/>
        <family val="1"/>
      </rPr>
      <t xml:space="preserve"> 'one' (in different subdialects).</t>
    </r>
  </si>
  <si>
    <r>
      <t xml:space="preserve">Schneider-Blum 2013: 269; Alamin 2012: 54. Cf. the prefixless adverbial form </t>
    </r>
    <r>
      <rPr>
        <i/>
        <sz val="11"/>
        <color indexed="8"/>
        <rFont val="Starling Serif"/>
        <family val="1"/>
      </rPr>
      <t>tn</t>
    </r>
    <r>
      <rPr>
        <sz val="11"/>
        <color indexed="8"/>
        <rFont val="Starling Serif"/>
        <family val="1"/>
      </rPr>
      <t xml:space="preserve"> 'only'.</t>
    </r>
  </si>
  <si>
    <r>
      <t xml:space="preserve">Meinhof 1916: 230. Meaning glossed as 'Mann, Männer', so it is not clear if the term refers to 'person, people' as such or specifically to 'man = male human being'. However, since there is no separate term for 'male human being' in Meinhof's small vocabulary </t>
    </r>
    <r>
      <rPr>
        <i/>
        <sz val="11"/>
        <color indexed="8"/>
        <rFont val="Starling Serif"/>
        <family val="1"/>
      </rPr>
      <t>and</t>
    </r>
    <r>
      <rPr>
        <sz val="11"/>
        <color indexed="8"/>
        <rFont val="Starling Serif"/>
        <family val="1"/>
      </rPr>
      <t xml:space="preserve"> since the equivalent for 'woman' is also not recorded, we tentatively assume that the surmised meaning is the general 'person'.</t>
    </r>
  </si>
  <si>
    <r>
      <t xml:space="preserve">Schneider-Blum 2013: 57; Alamin 2012: 47. Suppletive plural: </t>
    </r>
    <r>
      <rPr>
        <i/>
        <sz val="11"/>
        <color indexed="8"/>
        <rFont val="Starling Serif"/>
        <family val="1"/>
      </rPr>
      <t>ì=hwáà</t>
    </r>
    <r>
      <rPr>
        <sz val="11"/>
        <color indexed="8"/>
        <rFont val="Starling Serif"/>
        <family val="1"/>
      </rPr>
      <t xml:space="preserve"> 'people'.</t>
    </r>
  </si>
  <si>
    <r>
      <t xml:space="preserve">MacDiarmid &amp; MacDiarmid 1931: 159. Quoted as </t>
    </r>
    <r>
      <rPr>
        <i/>
        <sz val="11"/>
        <color indexed="8"/>
        <rFont val="Starling Serif"/>
        <family val="1"/>
      </rPr>
      <t>atak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otak</t>
    </r>
    <r>
      <rPr>
        <sz val="11"/>
        <color indexed="8"/>
        <rFont val="Starling Serif"/>
        <family val="1"/>
      </rPr>
      <t xml:space="preserve"> in [Meinhof 1916: 229].</t>
    </r>
  </si>
  <si>
    <r>
      <t xml:space="preserve">Schneider-Blum 2013: 235; Alamin 2012: 30. Plural: </t>
    </r>
    <r>
      <rPr>
        <i/>
        <sz val="11"/>
        <color indexed="8"/>
        <rFont val="Starling Serif"/>
        <family val="1"/>
      </rPr>
      <t>y=nd</t>
    </r>
    <r>
      <rPr>
        <sz val="11"/>
        <color indexed="8"/>
        <rFont val="Starling Serif"/>
        <family val="1"/>
      </rPr>
      <t>. Meaning glossed as 'road, path, way, journey'.</t>
    </r>
  </si>
  <si>
    <r>
      <t xml:space="preserve">Schneider-Blum 2013: 71. Plural: </t>
    </r>
    <r>
      <rPr>
        <i/>
        <sz val="11"/>
        <color indexed="8"/>
        <rFont val="Starling Serif"/>
        <family val="1"/>
      </rPr>
      <t>í=dín</t>
    </r>
    <r>
      <rPr>
        <sz val="11"/>
        <color indexed="8"/>
        <rFont val="Starling Serif"/>
        <family val="1"/>
      </rPr>
      <t>. Polysemy: 'root / vein / clan, tribe'.</t>
    </r>
  </si>
  <si>
    <r>
      <t xml:space="preserve">Schneider-Blum 2013: 143. Cf. also sg. </t>
    </r>
    <r>
      <rPr>
        <i/>
        <sz val="11"/>
        <color indexed="8"/>
        <rFont val="Starling Serif"/>
        <family val="1"/>
      </rPr>
      <t>k=ʓʓá</t>
    </r>
    <r>
      <rPr>
        <sz val="11"/>
        <color indexed="8"/>
        <rFont val="Starling Serif"/>
        <family val="1"/>
      </rPr>
      <t xml:space="preserve"> 'grain (of sand or rice, etc.)', pl. </t>
    </r>
    <r>
      <rPr>
        <i/>
        <sz val="11"/>
        <color indexed="8"/>
        <rFont val="Starling Serif"/>
        <family val="1"/>
      </rPr>
      <t>=ʓʓá</t>
    </r>
    <r>
      <rPr>
        <sz val="11"/>
        <color indexed="8"/>
        <rFont val="Starling Serif"/>
        <family val="1"/>
      </rPr>
      <t xml:space="preserve">. Quoted as pl. </t>
    </r>
    <r>
      <rPr>
        <i/>
        <sz val="11"/>
        <color indexed="8"/>
        <rFont val="Starling Serif"/>
        <family val="1"/>
      </rPr>
      <t>ì=ʓʓwá</t>
    </r>
    <r>
      <rPr>
        <sz val="11"/>
        <color indexed="8"/>
        <rFont val="Starling Serif"/>
        <family val="1"/>
      </rPr>
      <t xml:space="preserve">, sg. </t>
    </r>
    <r>
      <rPr>
        <i/>
        <sz val="11"/>
        <color indexed="8"/>
        <rFont val="Starling Serif"/>
        <family val="1"/>
      </rPr>
      <t>kù=ʓʓwá</t>
    </r>
    <r>
      <rPr>
        <sz val="11"/>
        <color indexed="8"/>
        <rFont val="Starling Serif"/>
        <family val="1"/>
      </rPr>
      <t xml:space="preserve"> 'sand / sand corn' in [Alamin 2012: 37].</t>
    </r>
  </si>
  <si>
    <r>
      <t xml:space="preserve">Schneider-Blum 2013: 236; Alamin 2012: 24. Plural: </t>
    </r>
    <r>
      <rPr>
        <i/>
        <sz val="11"/>
        <color indexed="8"/>
        <rFont val="Starling Serif"/>
        <family val="1"/>
      </rPr>
      <t>y=ːy</t>
    </r>
    <r>
      <rPr>
        <sz val="11"/>
        <color indexed="8"/>
        <rFont val="Starling Serif"/>
        <family val="1"/>
      </rPr>
      <t>. Meaning glossed as 'skin, skin before drying, hide, pelt, fur'.</t>
    </r>
  </si>
  <si>
    <r>
      <t xml:space="preserve">Schneider-Blum 2013: 52. Same word as 'to lie' q.v. Cf. also the noun </t>
    </r>
    <r>
      <rPr>
        <i/>
        <sz val="11"/>
        <color indexed="8"/>
        <rFont val="Starling Serif"/>
        <family val="1"/>
      </rPr>
      <t>k=áːyà</t>
    </r>
    <r>
      <rPr>
        <sz val="11"/>
        <color indexed="8"/>
        <rFont val="Starling Serif"/>
        <family val="1"/>
      </rPr>
      <t xml:space="preserve"> 'sleep' [Schneider-Blum 2013: 26].</t>
    </r>
  </si>
  <si>
    <r>
      <t xml:space="preserve">Stevenson 1957: 192. Quoted as </t>
    </r>
    <r>
      <rPr>
        <i/>
        <sz val="11"/>
        <color indexed="8"/>
        <rFont val="Starling Serif"/>
        <family val="1"/>
      </rPr>
      <t>a=tɛ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a=tɛʔ</t>
    </r>
    <r>
      <rPr>
        <sz val="11"/>
        <color indexed="8"/>
        <rFont val="Starling Serif"/>
        <family val="1"/>
      </rPr>
      <t xml:space="preserve"> in [Meinhof 1916: 229].</t>
    </r>
  </si>
  <si>
    <r>
      <t xml:space="preserve">Schneider-Blum 2013: 186; Alamin 2012: 27. Plural: </t>
    </r>
    <r>
      <rPr>
        <i/>
        <sz val="11"/>
        <color indexed="8"/>
        <rFont val="Starling Serif"/>
        <family val="1"/>
      </rPr>
      <t>ì=mnmn</t>
    </r>
    <r>
      <rPr>
        <sz val="11"/>
        <color indexed="8"/>
        <rFont val="Starling Serif"/>
        <family val="1"/>
      </rPr>
      <t>.</t>
    </r>
  </si>
  <si>
    <r>
      <t xml:space="preserve">Schneider-Blum 2013: 53. Plural: </t>
    </r>
    <r>
      <rPr>
        <i/>
        <sz val="11"/>
        <color indexed="8"/>
        <rFont val="Starling Serif"/>
        <family val="1"/>
      </rPr>
      <t>y=wùh</t>
    </r>
    <r>
      <rPr>
        <sz val="11"/>
        <color indexed="8"/>
        <rFont val="Starling Serif"/>
        <family val="1"/>
      </rPr>
      <t xml:space="preserve">. Cf. also sg. </t>
    </r>
    <r>
      <rPr>
        <i/>
        <sz val="11"/>
        <color indexed="8"/>
        <rFont val="Starling Serif"/>
        <family val="1"/>
      </rPr>
      <t>k=àːn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y=àːn</t>
    </r>
    <r>
      <rPr>
        <sz val="11"/>
        <color indexed="8"/>
        <rFont val="Starling Serif"/>
        <family val="1"/>
      </rPr>
      <t xml:space="preserve"> 'stone (flat and huge)' (a term also used in multiple names of geographic landmarks) [Schneider-Blum 2013: 25].</t>
    </r>
  </si>
  <si>
    <r>
      <t xml:space="preserve">Schneider-Blum 2013: 186. Plural: </t>
    </r>
    <r>
      <rPr>
        <i/>
        <sz val="11"/>
        <color indexed="8"/>
        <rFont val="Starling Serif"/>
        <family val="1"/>
      </rPr>
      <t>ìnéè</t>
    </r>
    <r>
      <rPr>
        <sz val="11"/>
        <color indexed="8"/>
        <rFont val="Starling Serif"/>
        <family val="1"/>
      </rPr>
      <t xml:space="preserve">. Polysemy: 'sun / time'. Quoted as </t>
    </r>
    <r>
      <rPr>
        <i/>
        <sz val="11"/>
        <color indexed="8"/>
        <rFont val="Starling Serif"/>
        <family val="1"/>
      </rPr>
      <t>k=ìnéː</t>
    </r>
    <r>
      <rPr>
        <sz val="11"/>
        <color indexed="8"/>
        <rFont val="Starling Serif"/>
        <family val="1"/>
      </rPr>
      <t xml:space="preserve"> in [Alamin 2012: 39].</t>
    </r>
  </si>
  <si>
    <r>
      <t xml:space="preserve">Schneider-Blum 2013: 68. Plural: </t>
    </r>
    <r>
      <rPr>
        <i/>
        <sz val="11"/>
        <color indexed="8"/>
        <rFont val="Starling Serif"/>
        <family val="1"/>
      </rPr>
      <t>ì=dɘ̀r</t>
    </r>
    <r>
      <rPr>
        <sz val="11"/>
        <color indexed="8"/>
        <rFont val="Starling Serif"/>
        <family val="1"/>
      </rPr>
      <t>. Polysemy: 'tail / sting'.</t>
    </r>
  </si>
  <si>
    <r>
      <t xml:space="preserve">Stevenson 1957: 191, 193. Plural: </t>
    </r>
    <r>
      <rPr>
        <i/>
        <sz val="11"/>
        <color indexed="8"/>
        <rFont val="Starling Serif"/>
        <family val="1"/>
      </rPr>
      <t>a=tɛ</t>
    </r>
    <r>
      <rPr>
        <sz val="11"/>
        <color indexed="8"/>
        <rFont val="Starling Serif"/>
        <family val="1"/>
      </rPr>
      <t>.</t>
    </r>
  </si>
  <si>
    <r>
      <t xml:space="preserve">Schneider-Blum 2013: 321; Alamin 2012: 59. Substantive form: </t>
    </r>
    <r>
      <rPr>
        <i/>
        <sz val="11"/>
        <color indexed="8"/>
        <rFont val="Starling Serif"/>
        <family val="1"/>
      </rPr>
      <t>ɕ==yàá</t>
    </r>
    <r>
      <rPr>
        <sz val="11"/>
        <color indexed="8"/>
        <rFont val="Starling Serif"/>
        <family val="1"/>
      </rPr>
      <t xml:space="preserve"> 'this one', </t>
    </r>
    <r>
      <rPr>
        <i/>
        <sz val="11"/>
        <color indexed="8"/>
        <rFont val="Starling Serif"/>
        <family val="1"/>
      </rPr>
      <t>=yàá</t>
    </r>
    <r>
      <rPr>
        <sz val="11"/>
        <color indexed="8"/>
        <rFont val="Starling Serif"/>
        <family val="1"/>
      </rPr>
      <t xml:space="preserve"> 'these ones'.</t>
    </r>
  </si>
  <si>
    <r>
      <t xml:space="preserve">Stevenson 1957: 193. Plural: </t>
    </r>
    <r>
      <rPr>
        <i/>
        <sz val="11"/>
        <color indexed="8"/>
        <rFont val="Starling Serif"/>
        <family val="1"/>
      </rPr>
      <t>yi</t>
    </r>
    <r>
      <rPr>
        <sz val="11"/>
        <color indexed="8"/>
        <rFont val="Starling Serif"/>
        <family val="1"/>
      </rPr>
      <t>.</t>
    </r>
  </si>
  <si>
    <r>
      <t xml:space="preserve">Schneider-Blum 2013: 195; Alamin 2012: 59. Substantive form: </t>
    </r>
    <r>
      <rPr>
        <i/>
        <sz val="11"/>
        <color indexed="8"/>
        <rFont val="Starling Serif"/>
        <family val="1"/>
      </rPr>
      <t>ɕ=í=n</t>
    </r>
    <r>
      <rPr>
        <sz val="11"/>
        <color indexed="8"/>
        <rFont val="Starling Serif"/>
        <family val="1"/>
      </rPr>
      <t xml:space="preserve"> 'this one', </t>
    </r>
    <r>
      <rPr>
        <i/>
        <sz val="11"/>
        <color indexed="8"/>
        <rFont val="Starling Serif"/>
        <family val="1"/>
      </rPr>
      <t>i=nʌ</t>
    </r>
    <r>
      <rPr>
        <sz val="11"/>
        <color indexed="8"/>
        <rFont val="Starling Serif"/>
        <family val="1"/>
      </rPr>
      <t xml:space="preserve"> 'these ones'.</t>
    </r>
  </si>
  <si>
    <r>
      <t xml:space="preserve">Schneider-Blum 2013: 230; Alamin 2012: 73. Cf. the bound forms: proclitic </t>
    </r>
    <r>
      <rPr>
        <i/>
        <sz val="11"/>
        <color indexed="8"/>
        <rFont val="Starling Serif"/>
        <family val="1"/>
      </rPr>
      <t>a-</t>
    </r>
    <r>
      <rPr>
        <sz val="11"/>
        <color indexed="8"/>
        <rFont val="Starling Serif"/>
        <family val="1"/>
      </rPr>
      <t xml:space="preserve">, enclitic </t>
    </r>
    <r>
      <rPr>
        <i/>
        <sz val="11"/>
        <color indexed="8"/>
        <rFont val="Starling Serif"/>
        <family val="1"/>
      </rPr>
      <t>=ŋaŋ</t>
    </r>
    <r>
      <rPr>
        <sz val="11"/>
        <color indexed="8"/>
        <rFont val="Starling Serif"/>
        <family val="1"/>
      </rPr>
      <t xml:space="preserve"> (see [Alamin 2012: 75] for detailed usage).</t>
    </r>
  </si>
  <si>
    <r>
      <t xml:space="preserve">Schneider-Blum 2013: 180; Alamin 2012: 26. Plural: </t>
    </r>
    <r>
      <rPr>
        <i/>
        <sz val="11"/>
        <color indexed="8"/>
        <rFont val="Starling Serif"/>
        <family val="1"/>
      </rPr>
      <t>ì=líŋìː</t>
    </r>
    <r>
      <rPr>
        <sz val="11"/>
        <color indexed="8"/>
        <rFont val="Starling Serif"/>
        <family val="1"/>
      </rPr>
      <t xml:space="preserve">. Additional variants: </t>
    </r>
    <r>
      <rPr>
        <i/>
        <sz val="11"/>
        <color indexed="8"/>
        <rFont val="Starling Serif"/>
        <family val="1"/>
      </rPr>
      <t>kì=lŋìː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kì=lŋìːð</t>
    </r>
    <r>
      <rPr>
        <sz val="11"/>
        <color indexed="8"/>
        <rFont val="Starling Serif"/>
        <family val="1"/>
      </rPr>
      <t>.</t>
    </r>
  </si>
  <si>
    <r>
      <t xml:space="preserve">Meinhof 1916: 230. Plural: </t>
    </r>
    <r>
      <rPr>
        <i/>
        <sz val="11"/>
        <color indexed="8"/>
        <rFont val="Starling Serif"/>
        <family val="1"/>
      </rPr>
      <t>aled</t>
    </r>
    <r>
      <rPr>
        <sz val="11"/>
        <color indexed="8"/>
        <rFont val="Starling Serif"/>
        <family val="1"/>
      </rPr>
      <t xml:space="preserve">. Alternate phonetic variants include </t>
    </r>
    <r>
      <rPr>
        <i/>
        <sz val="11"/>
        <color indexed="8"/>
        <rFont val="Starling Serif"/>
        <family val="1"/>
      </rPr>
      <t>g=ɛlɛd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g=lɛd</t>
    </r>
    <r>
      <rPr>
        <sz val="11"/>
        <color indexed="8"/>
        <rFont val="Starling Serif"/>
        <family val="1"/>
      </rPr>
      <t xml:space="preserve"> [ibid.].</t>
    </r>
  </si>
  <si>
    <r>
      <t xml:space="preserve">Schneider-Blum 2013: 179; Alamin 2012: 29. Plural: </t>
    </r>
    <r>
      <rPr>
        <i/>
        <sz val="11"/>
        <color indexed="8"/>
        <rFont val="Starling Serif"/>
        <family val="1"/>
      </rPr>
      <t>ly</t>
    </r>
    <r>
      <rPr>
        <sz val="11"/>
        <color indexed="8"/>
        <rFont val="Starling Serif"/>
        <family val="1"/>
      </rPr>
      <t>.</t>
    </r>
  </si>
  <si>
    <r>
      <t xml:space="preserve">Stevenson 1957: 193. Plural: </t>
    </r>
    <r>
      <rPr>
        <i/>
        <sz val="11"/>
        <color indexed="8"/>
        <rFont val="Starling Serif"/>
        <family val="1"/>
      </rPr>
      <t>a=mɛmɛ</t>
    </r>
    <r>
      <rPr>
        <sz val="11"/>
        <color indexed="8"/>
        <rFont val="Starling Serif"/>
        <family val="1"/>
      </rPr>
      <t>.</t>
    </r>
  </si>
  <si>
    <r>
      <t xml:space="preserve">Schneider-Blum 2013: 58; Alamin 2012: 34. Plural: </t>
    </r>
    <r>
      <rPr>
        <i/>
        <sz val="11"/>
        <color indexed="8"/>
        <rFont val="Starling Serif"/>
        <family val="1"/>
      </rPr>
      <t>b</t>
    </r>
    <r>
      <rPr>
        <sz val="11"/>
        <color indexed="8"/>
        <rFont val="Starling Serif"/>
        <family val="1"/>
      </rPr>
      <t>. According to Schneider-Blum, the term denotes any 'perennial plant (like a tree or a shrub)'.</t>
    </r>
  </si>
  <si>
    <r>
      <t xml:space="preserve">Stevenson 1957: 191. Quoted as </t>
    </r>
    <r>
      <rPr>
        <i/>
        <sz val="11"/>
        <color indexed="8"/>
        <rFont val="Starling Serif"/>
        <family val="1"/>
      </rPr>
      <t>a=ʆik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a=ʆiːk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a=šik</t>
    </r>
    <r>
      <rPr>
        <sz val="11"/>
        <color indexed="8"/>
        <rFont val="Starling Serif"/>
        <family val="1"/>
      </rPr>
      <t xml:space="preserve"> in [Meinhof 1916: 229]; also as </t>
    </r>
    <r>
      <rPr>
        <i/>
        <sz val="11"/>
        <color indexed="8"/>
        <rFont val="Starling Serif"/>
        <family val="1"/>
      </rPr>
      <t>sẹːk</t>
    </r>
    <r>
      <rPr>
        <sz val="11"/>
        <color indexed="8"/>
        <rFont val="Starling Serif"/>
        <family val="1"/>
      </rPr>
      <t xml:space="preserve"> in [Meinhof 1916: 232] (different subdialects).</t>
    </r>
  </si>
  <si>
    <r>
      <t xml:space="preserve">Schneider-Blum 2013: 74. Meaning glossed as 'hot, very warm'. Cf. also the verbal root </t>
    </r>
    <r>
      <rPr>
        <i/>
        <sz val="11"/>
        <color indexed="8"/>
        <rFont val="Starling Serif"/>
        <family val="1"/>
      </rPr>
      <t>=puɽ-</t>
    </r>
    <r>
      <rPr>
        <sz val="11"/>
        <color indexed="8"/>
        <rFont val="Starling Serif"/>
        <family val="1"/>
      </rPr>
      <t xml:space="preserve"> 'to warm, make warm, heat up' [Schneider-Blum 2013: 254].</t>
    </r>
  </si>
  <si>
    <r>
      <t xml:space="preserve">Stevenson 1957: 193. Singulative: </t>
    </r>
    <r>
      <rPr>
        <i/>
        <sz val="11"/>
        <color indexed="8"/>
        <rFont val="Starling Serif"/>
        <family val="1"/>
      </rPr>
      <t>g=ıdi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i=di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ı=di</t>
    </r>
    <r>
      <rPr>
        <sz val="11"/>
        <color indexed="8"/>
        <rFont val="Starling Serif"/>
        <family val="1"/>
      </rPr>
      <t xml:space="preserve"> in [Meinhof 1916: 230]. In [MacDiarmid &amp; MacDiarmid 1931: 158], the word for 'water' seems to be accidentally swapped with the word for 'milk'; the correct form is listed as </t>
    </r>
    <r>
      <rPr>
        <i/>
        <sz val="11"/>
        <color indexed="8"/>
        <rFont val="Starling Serif"/>
        <family val="1"/>
      </rPr>
      <t>i=di</t>
    </r>
    <r>
      <rPr>
        <sz val="11"/>
        <color indexed="8"/>
        <rFont val="Starling Serif"/>
        <family val="1"/>
      </rPr>
      <t xml:space="preserve"> 'milk'.</t>
    </r>
  </si>
  <si>
    <r>
      <t>we</t>
    </r>
    <r>
      <rPr>
        <vertAlign val="subscript"/>
        <sz val="11"/>
        <color indexed="8"/>
        <rFont val="Starling Serif"/>
        <family val="1"/>
      </rPr>
      <t>1</t>
    </r>
  </si>
  <si>
    <r>
      <t xml:space="preserve">Schneider-Blum 2013: 142; Alamin 2012: 73. Exclusive stem. Cf. the bound forms: proclitic </t>
    </r>
    <r>
      <rPr>
        <i/>
        <sz val="11"/>
        <color indexed="8"/>
        <rFont val="Starling Serif"/>
        <family val="1"/>
      </rPr>
      <t>ı-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i-</t>
    </r>
    <r>
      <rPr>
        <sz val="11"/>
        <color indexed="8"/>
        <rFont val="Starling Serif"/>
        <family val="1"/>
      </rPr>
      <t xml:space="preserve">, enclitic </t>
    </r>
    <r>
      <rPr>
        <i/>
        <sz val="11"/>
        <color indexed="8"/>
        <rFont val="Starling Serif"/>
        <family val="1"/>
      </rPr>
      <t>=nin</t>
    </r>
    <r>
      <rPr>
        <sz val="11"/>
        <color indexed="8"/>
        <rFont val="Starling Serif"/>
        <family val="1"/>
      </rPr>
      <t xml:space="preserve"> (see [Alamin 2012: 75] for detailed usage).</t>
    </r>
  </si>
  <si>
    <r>
      <t>we</t>
    </r>
    <r>
      <rPr>
        <vertAlign val="subscript"/>
        <sz val="11"/>
        <color indexed="8"/>
        <rFont val="Starling Serif"/>
        <family val="1"/>
      </rPr>
      <t>2</t>
    </r>
  </si>
  <si>
    <r>
      <t xml:space="preserve">Schneider-Blum 2013: 138; Alamin 2012: 73. Inclusive stem. Cf. the bound forms: proclitic </t>
    </r>
    <r>
      <rPr>
        <i/>
        <sz val="11"/>
        <color indexed="8"/>
        <rFont val="Starling Serif"/>
        <family val="1"/>
      </rPr>
      <t>ı-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i-</t>
    </r>
    <r>
      <rPr>
        <sz val="11"/>
        <color indexed="8"/>
        <rFont val="Starling Serif"/>
        <family val="1"/>
      </rPr>
      <t xml:space="preserve">, enclitic </t>
    </r>
    <r>
      <rPr>
        <i/>
        <sz val="11"/>
        <color indexed="8"/>
        <rFont val="Starling Serif"/>
        <family val="1"/>
      </rPr>
      <t>=nɛy</t>
    </r>
    <r>
      <rPr>
        <sz val="11"/>
        <color indexed="8"/>
        <rFont val="Starling Serif"/>
        <family val="1"/>
      </rPr>
      <t xml:space="preserve"> (see [Alamin 2012: 75] for detailed usage).</t>
    </r>
  </si>
  <si>
    <r>
      <t xml:space="preserve">Schneider-Blum 2013: 323. Ergative form: </t>
    </r>
    <r>
      <rPr>
        <i/>
        <sz val="11"/>
        <color indexed="8"/>
        <rFont val="Starling Serif"/>
        <family val="1"/>
      </rPr>
      <t>ɲ=èémě</t>
    </r>
    <r>
      <rPr>
        <sz val="11"/>
        <color indexed="8"/>
        <rFont val="Starling Serif"/>
        <family val="1"/>
      </rPr>
      <t>.</t>
    </r>
  </si>
  <si>
    <r>
      <t xml:space="preserve">Schneider-Blum 2013: 45; Alamin 2012: 35. Plural: </t>
    </r>
    <r>
      <rPr>
        <i/>
        <sz val="11"/>
        <color indexed="8"/>
        <rFont val="Starling Serif"/>
        <family val="1"/>
      </rPr>
      <t>y=húnèn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ì=húnèn</t>
    </r>
    <r>
      <rPr>
        <sz val="11"/>
        <color indexed="8"/>
        <rFont val="Starling Serif"/>
        <family val="1"/>
      </rPr>
      <t xml:space="preserve">. The root is most likely </t>
    </r>
    <r>
      <rPr>
        <i/>
        <sz val="11"/>
        <color indexed="8"/>
        <rFont val="Starling Serif"/>
        <family val="1"/>
      </rPr>
      <t>=unen</t>
    </r>
    <r>
      <rPr>
        <sz val="11"/>
        <color indexed="8"/>
        <rFont val="Starling Serif"/>
        <family val="1"/>
      </rPr>
      <t xml:space="preserve">, cf. </t>
    </r>
    <r>
      <rPr>
        <i/>
        <sz val="11"/>
        <color indexed="8"/>
        <rFont val="Starling Serif"/>
        <family val="1"/>
      </rPr>
      <t>k=úːnén</t>
    </r>
    <r>
      <rPr>
        <sz val="11"/>
        <color indexed="8"/>
        <rFont val="Starling Serif"/>
        <family val="1"/>
      </rPr>
      <t xml:space="preserve"> 'female (adj. modifier)', </t>
    </r>
    <r>
      <rPr>
        <i/>
        <sz val="11"/>
        <color indexed="8"/>
        <rFont val="Starling Serif"/>
        <family val="1"/>
      </rPr>
      <t>à=wúnèn</t>
    </r>
    <r>
      <rPr>
        <sz val="11"/>
        <color indexed="8"/>
        <rFont val="Starling Serif"/>
        <family val="1"/>
      </rPr>
      <t xml:space="preserve"> 'female (adj. sg.)', </t>
    </r>
    <r>
      <rPr>
        <i/>
        <sz val="11"/>
        <color indexed="8"/>
        <rFont val="Starling Serif"/>
        <family val="1"/>
      </rPr>
      <t>ù=wúnèn</t>
    </r>
    <r>
      <rPr>
        <sz val="11"/>
        <color indexed="8"/>
        <rFont val="Starling Serif"/>
        <family val="1"/>
      </rPr>
      <t xml:space="preserve"> 'female (adj. pl.)' [Schneider-Blum 2013: 312].</t>
    </r>
  </si>
  <si>
    <r>
      <t xml:space="preserve">Schneider-Blum 2013: 186; Alamin 2012: 27. Plural: </t>
    </r>
    <r>
      <rPr>
        <i/>
        <sz val="11"/>
        <color indexed="8"/>
        <rFont val="Starling Serif"/>
        <family val="1"/>
      </rPr>
      <t>ì=mn</t>
    </r>
    <r>
      <rPr>
        <sz val="11"/>
        <color indexed="8"/>
        <rFont val="Starling Serif"/>
        <family val="1"/>
      </rPr>
      <t>.</t>
    </r>
  </si>
  <si>
    <r>
      <t xml:space="preserve">Schneider-Blum 2013: 51; Alamin 2012: 24. Plural: </t>
    </r>
    <r>
      <rPr>
        <i/>
        <sz val="11"/>
        <color indexed="8"/>
        <rFont val="Starling Serif"/>
        <family val="1"/>
      </rPr>
      <t>y=lú</t>
    </r>
    <r>
      <rPr>
        <sz val="11"/>
        <color indexed="8"/>
        <rFont val="Starling Serif"/>
        <family val="1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</si>
</sst>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8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 t="s">
        <v>302</v>
      </c>
      <c r="H2" s="2" t="s">
        <v>303</v>
      </c>
    </row>
    <row r="3" spans="1:8" ht="20.25">
      <c r="A3" s="2">
        <v>1</v>
      </c>
      <c r="B3" s="2" t="s">
        <v>8</v>
      </c>
      <c r="C3" s="2"/>
      <c r="D3" s="2">
        <v>-1</v>
      </c>
      <c r="E3" s="2" t="s">
        <v>9</v>
      </c>
      <c r="F3" s="2">
        <v>1</v>
      </c>
      <c r="G3" s="2" t="s">
        <v>10</v>
      </c>
      <c r="H3" s="2" t="s">
        <v>304</v>
      </c>
    </row>
    <row r="4" spans="1:8" ht="20.25">
      <c r="A4" s="2">
        <v>2</v>
      </c>
      <c r="B4" s="2" t="s">
        <v>11</v>
      </c>
      <c r="C4" s="2"/>
      <c r="D4" s="2">
        <v>-1</v>
      </c>
      <c r="E4" s="2" t="s">
        <v>12</v>
      </c>
      <c r="F4" s="2">
        <v>1</v>
      </c>
      <c r="G4" s="2" t="s">
        <v>10</v>
      </c>
      <c r="H4" s="2" t="s">
        <v>13</v>
      </c>
    </row>
    <row r="5" spans="1:8" ht="20.25">
      <c r="A5" s="2">
        <v>3</v>
      </c>
      <c r="B5" s="2" t="s">
        <v>14</v>
      </c>
      <c r="C5" s="2"/>
      <c r="D5" s="2">
        <v>-1</v>
      </c>
      <c r="E5" s="2" t="s">
        <v>15</v>
      </c>
      <c r="F5" s="2">
        <v>1</v>
      </c>
      <c r="G5" s="2" t="s">
        <v>10</v>
      </c>
      <c r="H5" s="2" t="s">
        <v>305</v>
      </c>
    </row>
    <row r="6" spans="1:8" ht="20.25">
      <c r="A6" s="2">
        <v>4</v>
      </c>
      <c r="B6" s="2" t="s">
        <v>16</v>
      </c>
      <c r="C6" s="2" t="s">
        <v>17</v>
      </c>
      <c r="D6" s="2">
        <v>1</v>
      </c>
      <c r="E6" s="2" t="s">
        <v>18</v>
      </c>
      <c r="F6" s="2">
        <v>2</v>
      </c>
      <c r="G6" s="2" t="s">
        <v>19</v>
      </c>
      <c r="H6" s="2" t="s">
        <v>306</v>
      </c>
    </row>
    <row r="7" spans="1:8" ht="20.25">
      <c r="A7" s="2">
        <v>5</v>
      </c>
      <c r="B7" s="2" t="s">
        <v>20</v>
      </c>
      <c r="C7" s="2" t="s">
        <v>21</v>
      </c>
      <c r="D7" s="2">
        <v>1</v>
      </c>
      <c r="E7" s="2" t="str">
        <f>"=kwlŋ ~ =klŋ"</f>
        <v>=kwlŋ ~ =klŋ</v>
      </c>
      <c r="F7" s="2">
        <v>2</v>
      </c>
      <c r="G7" s="2" t="s">
        <v>307</v>
      </c>
      <c r="H7" s="2" t="s">
        <v>22</v>
      </c>
    </row>
    <row r="8" spans="1:8" ht="20.25">
      <c r="A8" s="2">
        <v>6</v>
      </c>
      <c r="B8" s="2" t="s">
        <v>23</v>
      </c>
      <c r="C8" s="2"/>
      <c r="D8" s="2">
        <v>-1</v>
      </c>
      <c r="E8" s="2" t="s">
        <v>24</v>
      </c>
      <c r="F8" s="2">
        <v>1</v>
      </c>
      <c r="G8" s="2" t="s">
        <v>10</v>
      </c>
      <c r="H8" s="2" t="s">
        <v>308</v>
      </c>
    </row>
    <row r="9" spans="1:8" ht="20.25">
      <c r="A9" s="2">
        <v>7</v>
      </c>
      <c r="B9" s="2" t="s">
        <v>25</v>
      </c>
      <c r="C9" s="2" t="s">
        <v>26</v>
      </c>
      <c r="D9" s="2">
        <v>1</v>
      </c>
      <c r="E9" s="2" t="s">
        <v>27</v>
      </c>
      <c r="F9" s="2">
        <v>1</v>
      </c>
      <c r="G9" s="2" t="s">
        <v>309</v>
      </c>
      <c r="H9" s="2" t="s">
        <v>310</v>
      </c>
    </row>
    <row r="10" spans="1:8" ht="20.25">
      <c r="A10" s="2">
        <v>8</v>
      </c>
      <c r="B10" s="2" t="s">
        <v>28</v>
      </c>
      <c r="C10" s="2" t="s">
        <v>29</v>
      </c>
      <c r="D10" s="2">
        <v>1</v>
      </c>
      <c r="E10" s="2" t="str">
        <f>"=tún"</f>
        <v>=tún</v>
      </c>
      <c r="F10" s="2">
        <v>1</v>
      </c>
      <c r="G10" s="2" t="s">
        <v>30</v>
      </c>
      <c r="H10" s="2" t="s">
        <v>31</v>
      </c>
    </row>
    <row r="11" spans="1:8" ht="20.25">
      <c r="A11" s="2">
        <v>9</v>
      </c>
      <c r="B11" s="2" t="s">
        <v>32</v>
      </c>
      <c r="C11" s="2" t="s">
        <v>33</v>
      </c>
      <c r="D11" s="2">
        <v>1</v>
      </c>
      <c r="E11" s="2" t="s">
        <v>34</v>
      </c>
      <c r="F11" s="2">
        <v>2</v>
      </c>
      <c r="G11" s="2" t="s">
        <v>311</v>
      </c>
      <c r="H11" s="2" t="s">
        <v>312</v>
      </c>
    </row>
    <row r="12" spans="1:8" ht="20.25">
      <c r="A12" s="2">
        <v>10</v>
      </c>
      <c r="B12" s="2" t="s">
        <v>35</v>
      </c>
      <c r="C12" s="2" t="s">
        <v>36</v>
      </c>
      <c r="D12" s="2">
        <v>1</v>
      </c>
      <c r="E12" s="2" t="s">
        <v>37</v>
      </c>
      <c r="F12" s="2">
        <v>1</v>
      </c>
      <c r="G12" s="2" t="s">
        <v>38</v>
      </c>
      <c r="H12" s="2" t="s">
        <v>313</v>
      </c>
    </row>
    <row r="13" spans="1:8" ht="20.25">
      <c r="A13" s="2">
        <v>11</v>
      </c>
      <c r="B13" s="2" t="s">
        <v>39</v>
      </c>
      <c r="C13" s="2" t="s">
        <v>40</v>
      </c>
      <c r="D13" s="2">
        <v>1</v>
      </c>
      <c r="E13" s="2" t="s">
        <v>41</v>
      </c>
      <c r="F13" s="2">
        <v>2</v>
      </c>
      <c r="G13" s="2" t="s">
        <v>314</v>
      </c>
      <c r="H13" s="2" t="s">
        <v>315</v>
      </c>
    </row>
    <row r="14" spans="1:8" ht="20.25">
      <c r="A14" s="2">
        <v>12</v>
      </c>
      <c r="B14" s="2" t="s">
        <v>42</v>
      </c>
      <c r="C14" s="2"/>
      <c r="D14" s="2">
        <v>-1</v>
      </c>
      <c r="E14" s="2" t="s">
        <v>43</v>
      </c>
      <c r="F14" s="2">
        <v>1</v>
      </c>
      <c r="G14" s="2" t="s">
        <v>10</v>
      </c>
      <c r="H14" s="2" t="s">
        <v>316</v>
      </c>
    </row>
    <row r="15" spans="1:8" ht="20.25">
      <c r="A15" s="2">
        <v>13</v>
      </c>
      <c r="B15" s="2" t="s">
        <v>44</v>
      </c>
      <c r="C15" s="2"/>
      <c r="D15" s="2">
        <v>-1</v>
      </c>
      <c r="E15" s="2" t="s">
        <v>45</v>
      </c>
      <c r="F15" s="2">
        <v>1</v>
      </c>
      <c r="G15" s="2" t="s">
        <v>10</v>
      </c>
      <c r="H15" s="2" t="s">
        <v>317</v>
      </c>
    </row>
    <row r="16" spans="1:8" ht="20.25">
      <c r="A16" s="2">
        <v>14</v>
      </c>
      <c r="B16" s="2" t="s">
        <v>46</v>
      </c>
      <c r="C16" s="2"/>
      <c r="D16" s="2">
        <v>-1</v>
      </c>
      <c r="E16" s="2" t="s">
        <v>47</v>
      </c>
      <c r="F16" s="2">
        <v>1</v>
      </c>
      <c r="G16" s="2" t="s">
        <v>10</v>
      </c>
      <c r="H16" s="2" t="s">
        <v>318</v>
      </c>
    </row>
    <row r="17" spans="1:8" ht="20.25">
      <c r="A17" s="2">
        <v>15</v>
      </c>
      <c r="B17" s="2" t="s">
        <v>48</v>
      </c>
      <c r="C17" s="2" t="s">
        <v>49</v>
      </c>
      <c r="D17" s="2">
        <v>1</v>
      </c>
      <c r="E17" s="2" t="str">
        <f>"=líl"</f>
        <v>=líl</v>
      </c>
      <c r="F17" s="2">
        <v>1</v>
      </c>
      <c r="G17" s="2" t="s">
        <v>50</v>
      </c>
      <c r="H17" s="2" t="s">
        <v>319</v>
      </c>
    </row>
    <row r="18" spans="1:8" ht="20.25">
      <c r="A18" s="2">
        <v>16</v>
      </c>
      <c r="B18" s="2" t="s">
        <v>51</v>
      </c>
      <c r="C18" s="2"/>
      <c r="D18" s="2">
        <v>-1</v>
      </c>
      <c r="E18" s="2" t="s">
        <v>52</v>
      </c>
      <c r="F18" s="2">
        <v>1</v>
      </c>
      <c r="G18" s="2"/>
      <c r="H18" s="2" t="s">
        <v>320</v>
      </c>
    </row>
    <row r="19" spans="1:8" ht="20.25">
      <c r="A19" s="2">
        <v>17</v>
      </c>
      <c r="B19" s="2" t="s">
        <v>53</v>
      </c>
      <c r="C19" s="2" t="str">
        <f>"=bul- #"</f>
        <v>=bul- #</v>
      </c>
      <c r="D19" s="2">
        <v>1</v>
      </c>
      <c r="E19" s="2" t="str">
        <f>"=bili- / =bul-"</f>
        <v>=bili- / =bul-</v>
      </c>
      <c r="F19" s="2">
        <v>1</v>
      </c>
      <c r="G19" s="2" t="s">
        <v>321</v>
      </c>
      <c r="H19" s="2" t="s">
        <v>54</v>
      </c>
    </row>
    <row r="20" spans="1:8" ht="20.25">
      <c r="A20" s="2">
        <v>18</v>
      </c>
      <c r="B20" s="2" t="s">
        <v>55</v>
      </c>
      <c r="C20" s="2" t="s">
        <v>56</v>
      </c>
      <c r="D20" s="2">
        <v>1</v>
      </c>
      <c r="E20" s="2" t="s">
        <v>57</v>
      </c>
      <c r="F20" s="2">
        <v>1</v>
      </c>
      <c r="G20" s="2" t="s">
        <v>322</v>
      </c>
      <c r="H20" s="2" t="s">
        <v>323</v>
      </c>
    </row>
    <row r="21" spans="1:8" ht="20.25">
      <c r="A21" s="2">
        <v>19</v>
      </c>
      <c r="B21" s="2" t="s">
        <v>58</v>
      </c>
      <c r="C21" s="2" t="s">
        <v>59</v>
      </c>
      <c r="D21" s="2">
        <v>1</v>
      </c>
      <c r="E21" s="2" t="s">
        <v>60</v>
      </c>
      <c r="F21" s="2">
        <v>1</v>
      </c>
      <c r="G21" s="2" t="s">
        <v>324</v>
      </c>
      <c r="H21" s="2" t="s">
        <v>325</v>
      </c>
    </row>
    <row r="22" spans="1:8" ht="20.25">
      <c r="A22" s="2">
        <v>20</v>
      </c>
      <c r="B22" s="2" t="s">
        <v>61</v>
      </c>
      <c r="C22" s="2"/>
      <c r="D22" s="2">
        <v>-1</v>
      </c>
      <c r="E22" s="2" t="str">
        <f>"=hwán ~ hʔán"</f>
        <v>=hwán ~ hʔán</v>
      </c>
      <c r="F22" s="2">
        <v>1</v>
      </c>
      <c r="G22" s="2" t="s">
        <v>10</v>
      </c>
      <c r="H22" s="2" t="s">
        <v>326</v>
      </c>
    </row>
    <row r="23" spans="1:8" ht="20.25">
      <c r="A23" s="2">
        <v>21</v>
      </c>
      <c r="B23" s="2" t="s">
        <v>62</v>
      </c>
      <c r="C23" s="2" t="s">
        <v>63</v>
      </c>
      <c r="D23" s="2">
        <v>1</v>
      </c>
      <c r="E23" s="2" t="s">
        <v>64</v>
      </c>
      <c r="F23" s="2">
        <v>1</v>
      </c>
      <c r="G23" s="2" t="s">
        <v>327</v>
      </c>
      <c r="H23" s="2" t="s">
        <v>328</v>
      </c>
    </row>
    <row r="24" spans="1:8" ht="20.25">
      <c r="A24" s="2">
        <v>22</v>
      </c>
      <c r="B24" s="2" t="s">
        <v>65</v>
      </c>
      <c r="C24" s="2"/>
      <c r="D24" s="2">
        <v>-1</v>
      </c>
      <c r="E24" s="2" t="s">
        <v>66</v>
      </c>
      <c r="F24" s="2">
        <v>1</v>
      </c>
      <c r="G24" s="2" t="s">
        <v>10</v>
      </c>
      <c r="H24" s="2" t="s">
        <v>329</v>
      </c>
    </row>
    <row r="25" spans="1:8" ht="20.25">
      <c r="A25" s="2">
        <v>23</v>
      </c>
      <c r="B25" s="2" t="s">
        <v>67</v>
      </c>
      <c r="C25" s="2" t="s">
        <v>68</v>
      </c>
      <c r="D25" s="2">
        <v>1</v>
      </c>
      <c r="E25" s="2" t="s">
        <v>69</v>
      </c>
      <c r="F25" s="2">
        <v>1</v>
      </c>
      <c r="G25" s="2" t="s">
        <v>330</v>
      </c>
      <c r="H25" s="2" t="s">
        <v>331</v>
      </c>
    </row>
    <row r="26" spans="1:8" ht="20.25">
      <c r="A26" s="2">
        <v>24</v>
      </c>
      <c r="B26" s="2" t="s">
        <v>70</v>
      </c>
      <c r="C26" s="2" t="s">
        <v>71</v>
      </c>
      <c r="D26" s="2">
        <v>1</v>
      </c>
      <c r="E26" s="2" t="s">
        <v>72</v>
      </c>
      <c r="F26" s="2">
        <v>1</v>
      </c>
      <c r="G26" s="2" t="s">
        <v>332</v>
      </c>
      <c r="H26" s="2" t="s">
        <v>333</v>
      </c>
    </row>
    <row r="27" spans="1:8" ht="20.25">
      <c r="A27" s="2">
        <v>25</v>
      </c>
      <c r="B27" s="2" t="s">
        <v>73</v>
      </c>
      <c r="C27" s="2" t="s">
        <v>74</v>
      </c>
      <c r="D27" s="2">
        <v>1</v>
      </c>
      <c r="E27" s="2" t="s">
        <v>75</v>
      </c>
      <c r="F27" s="2">
        <v>1</v>
      </c>
      <c r="G27" s="2" t="s">
        <v>334</v>
      </c>
      <c r="H27" s="2" t="s">
        <v>335</v>
      </c>
    </row>
    <row r="28" spans="1:8" ht="20.25">
      <c r="A28" s="2">
        <v>26</v>
      </c>
      <c r="B28" s="2" t="s">
        <v>76</v>
      </c>
      <c r="C28" s="2"/>
      <c r="D28" s="2">
        <v>-1</v>
      </c>
      <c r="E28" s="2" t="s">
        <v>77</v>
      </c>
      <c r="F28" s="2">
        <v>1</v>
      </c>
      <c r="G28" s="2" t="s">
        <v>10</v>
      </c>
      <c r="H28" s="2" t="s">
        <v>336</v>
      </c>
    </row>
    <row r="29" spans="1:8" ht="20.25">
      <c r="A29" s="2">
        <v>27</v>
      </c>
      <c r="B29" s="2" t="s">
        <v>78</v>
      </c>
      <c r="C29" s="2"/>
      <c r="D29" s="2">
        <v>-1</v>
      </c>
      <c r="E29" s="2" t="s">
        <v>79</v>
      </c>
      <c r="F29" s="2">
        <v>1</v>
      </c>
      <c r="G29" s="2" t="s">
        <v>10</v>
      </c>
      <c r="H29" s="2" t="s">
        <v>337</v>
      </c>
    </row>
    <row r="30" spans="1:8" ht="20.25">
      <c r="A30" s="2">
        <v>28</v>
      </c>
      <c r="B30" s="2" t="s">
        <v>80</v>
      </c>
      <c r="C30" s="2" t="s">
        <v>81</v>
      </c>
      <c r="D30" s="2">
        <v>1</v>
      </c>
      <c r="E30" s="2" t="s">
        <v>82</v>
      </c>
      <c r="F30" s="2">
        <v>1</v>
      </c>
      <c r="G30" s="2" t="s">
        <v>338</v>
      </c>
      <c r="H30" s="2" t="s">
        <v>83</v>
      </c>
    </row>
    <row r="31" spans="1:8" ht="20.25">
      <c r="A31" s="2">
        <v>29</v>
      </c>
      <c r="B31" s="2" t="s">
        <v>84</v>
      </c>
      <c r="C31" s="2"/>
      <c r="D31" s="2">
        <v>-1</v>
      </c>
      <c r="E31" s="2" t="s">
        <v>85</v>
      </c>
      <c r="F31" s="2">
        <v>1</v>
      </c>
      <c r="G31" s="2" t="s">
        <v>10</v>
      </c>
      <c r="H31" s="2" t="s">
        <v>339</v>
      </c>
    </row>
    <row r="32" spans="1:8" ht="20.25">
      <c r="A32" s="2">
        <v>30</v>
      </c>
      <c r="B32" s="2" t="s">
        <v>86</v>
      </c>
      <c r="C32" s="2"/>
      <c r="D32" s="2">
        <v>-1</v>
      </c>
      <c r="E32" s="2" t="s">
        <v>87</v>
      </c>
      <c r="F32" s="2">
        <v>1</v>
      </c>
      <c r="G32" s="2" t="s">
        <v>10</v>
      </c>
      <c r="H32" s="2" t="s">
        <v>340</v>
      </c>
    </row>
    <row r="33" spans="1:8" ht="20.25">
      <c r="A33" s="2">
        <v>31</v>
      </c>
      <c r="B33" s="2" t="s">
        <v>88</v>
      </c>
      <c r="C33" s="2" t="s">
        <v>89</v>
      </c>
      <c r="D33" s="2">
        <v>1</v>
      </c>
      <c r="E33" s="2" t="s">
        <v>90</v>
      </c>
      <c r="F33" s="2">
        <v>2</v>
      </c>
      <c r="G33" s="2" t="s">
        <v>341</v>
      </c>
      <c r="H33" s="2" t="s">
        <v>342</v>
      </c>
    </row>
    <row r="34" spans="1:8" ht="20.25">
      <c r="A34" s="2">
        <v>32</v>
      </c>
      <c r="B34" s="2" t="s">
        <v>91</v>
      </c>
      <c r="C34" s="2"/>
      <c r="D34" s="2">
        <v>-1</v>
      </c>
      <c r="E34" s="2" t="str">
        <f>"=bl-blk"</f>
        <v>=bl-blk</v>
      </c>
      <c r="F34" s="2">
        <v>1</v>
      </c>
      <c r="G34" s="2" t="s">
        <v>10</v>
      </c>
      <c r="H34" s="2" t="s">
        <v>343</v>
      </c>
    </row>
    <row r="35" spans="1:8" ht="20.25">
      <c r="A35" s="2">
        <v>33</v>
      </c>
      <c r="B35" s="2" t="s">
        <v>92</v>
      </c>
      <c r="C35" s="2" t="s">
        <v>93</v>
      </c>
      <c r="D35" s="2">
        <v>1</v>
      </c>
      <c r="E35" s="2" t="str">
        <f>"=ah-"</f>
        <v>=ah-</v>
      </c>
      <c r="F35" s="2">
        <v>2</v>
      </c>
      <c r="G35" s="2" t="s">
        <v>344</v>
      </c>
      <c r="H35" s="2" t="s">
        <v>345</v>
      </c>
    </row>
    <row r="36" spans="1:8" ht="20.25">
      <c r="A36" s="2">
        <v>34</v>
      </c>
      <c r="B36" s="2" t="s">
        <v>94</v>
      </c>
      <c r="C36" s="2"/>
      <c r="D36" s="2">
        <v>-1</v>
      </c>
      <c r="E36" s="2" t="str">
        <f>"=mál"</f>
        <v>=mál</v>
      </c>
      <c r="F36" s="2">
        <v>1</v>
      </c>
      <c r="G36" s="2" t="s">
        <v>10</v>
      </c>
      <c r="H36" s="2" t="s">
        <v>95</v>
      </c>
    </row>
    <row r="37" spans="1:8" ht="20.25">
      <c r="A37" s="2">
        <v>35</v>
      </c>
      <c r="B37" s="2" t="s">
        <v>96</v>
      </c>
      <c r="C37" s="2"/>
      <c r="D37" s="2">
        <v>-1</v>
      </c>
      <c r="E37" s="2"/>
      <c r="F37" s="2">
        <v>-1</v>
      </c>
      <c r="G37" s="2" t="s">
        <v>10</v>
      </c>
      <c r="H37" s="2" t="s">
        <v>346</v>
      </c>
    </row>
    <row r="38" spans="1:8" ht="20.25">
      <c r="A38" s="2">
        <v>36</v>
      </c>
      <c r="B38" s="2" t="s">
        <v>97</v>
      </c>
      <c r="C38" s="2" t="s">
        <v>98</v>
      </c>
      <c r="D38" s="2">
        <v>1</v>
      </c>
      <c r="E38" s="2" t="s">
        <v>99</v>
      </c>
      <c r="F38" s="2">
        <v>2</v>
      </c>
      <c r="G38" s="2" t="s">
        <v>347</v>
      </c>
      <c r="H38" s="2" t="s">
        <v>348</v>
      </c>
    </row>
    <row r="39" spans="1:8" ht="20.25">
      <c r="A39" s="2">
        <v>37</v>
      </c>
      <c r="B39" s="2" t="s">
        <v>100</v>
      </c>
      <c r="C39" s="2" t="s">
        <v>101</v>
      </c>
      <c r="D39" s="2">
        <v>1</v>
      </c>
      <c r="E39" s="2" t="s">
        <v>102</v>
      </c>
      <c r="F39" s="2">
        <v>2</v>
      </c>
      <c r="G39" s="2" t="s">
        <v>349</v>
      </c>
      <c r="H39" s="2" t="s">
        <v>103</v>
      </c>
    </row>
    <row r="40" spans="1:8" ht="20.25">
      <c r="A40" s="2">
        <v>38</v>
      </c>
      <c r="B40" s="2" t="s">
        <v>104</v>
      </c>
      <c r="C40" s="2" t="s">
        <v>105</v>
      </c>
      <c r="D40" s="2">
        <v>1</v>
      </c>
      <c r="E40" s="2" t="s">
        <v>106</v>
      </c>
      <c r="F40" s="2">
        <v>1</v>
      </c>
      <c r="G40" s="2" t="s">
        <v>350</v>
      </c>
      <c r="H40" s="2" t="s">
        <v>107</v>
      </c>
    </row>
    <row r="41" spans="1:8" ht="20.25">
      <c r="A41" s="2">
        <v>39</v>
      </c>
      <c r="B41" s="2" t="s">
        <v>108</v>
      </c>
      <c r="C41" s="2"/>
      <c r="D41" s="2">
        <v>-1</v>
      </c>
      <c r="E41" s="2"/>
      <c r="F41" s="2">
        <v>-1</v>
      </c>
      <c r="G41" s="2" t="s">
        <v>10</v>
      </c>
      <c r="H41" s="2" t="s">
        <v>10</v>
      </c>
    </row>
    <row r="42" spans="1:8" ht="20.25">
      <c r="A42" s="2">
        <v>40</v>
      </c>
      <c r="B42" s="2" t="s">
        <v>109</v>
      </c>
      <c r="C42" s="2"/>
      <c r="D42" s="2">
        <v>-1</v>
      </c>
      <c r="E42" s="2" t="s">
        <v>110</v>
      </c>
      <c r="F42" s="2">
        <v>1</v>
      </c>
      <c r="G42" s="2" t="s">
        <v>10</v>
      </c>
      <c r="H42" s="2" t="s">
        <v>351</v>
      </c>
    </row>
    <row r="43" spans="1:8" ht="20.25">
      <c r="A43" s="2">
        <v>41</v>
      </c>
      <c r="B43" s="2" t="s">
        <v>111</v>
      </c>
      <c r="C43" s="2"/>
      <c r="D43" s="2">
        <v>-1</v>
      </c>
      <c r="E43" s="2" t="s">
        <v>112</v>
      </c>
      <c r="F43" s="2">
        <v>1</v>
      </c>
      <c r="G43" s="2" t="s">
        <v>10</v>
      </c>
      <c r="H43" s="2" t="s">
        <v>352</v>
      </c>
    </row>
    <row r="44" spans="1:8" ht="20.25">
      <c r="A44" s="2">
        <v>42</v>
      </c>
      <c r="B44" s="2" t="s">
        <v>113</v>
      </c>
      <c r="C44" s="2" t="s">
        <v>114</v>
      </c>
      <c r="D44" s="2">
        <v>1</v>
      </c>
      <c r="E44" s="2" t="s">
        <v>115</v>
      </c>
      <c r="F44" s="2">
        <v>2</v>
      </c>
      <c r="G44" s="2" t="s">
        <v>116</v>
      </c>
      <c r="H44" s="2" t="s">
        <v>353</v>
      </c>
    </row>
    <row r="45" spans="1:8" ht="20.25">
      <c r="A45" s="2">
        <v>43</v>
      </c>
      <c r="B45" s="2" t="s">
        <v>117</v>
      </c>
      <c r="C45" s="2" t="str">
        <f>"=ulɔ #"</f>
        <v>=ulɔ #</v>
      </c>
      <c r="D45" s="2">
        <v>1</v>
      </c>
      <c r="E45" s="2" t="s">
        <v>118</v>
      </c>
      <c r="F45" s="2">
        <v>2</v>
      </c>
      <c r="G45" s="2" t="s">
        <v>354</v>
      </c>
      <c r="H45" s="2" t="s">
        <v>355</v>
      </c>
    </row>
    <row r="46" spans="1:8" ht="20.25">
      <c r="A46" s="2">
        <v>44</v>
      </c>
      <c r="B46" s="2" t="s">
        <v>119</v>
      </c>
      <c r="C46" s="2"/>
      <c r="D46" s="2">
        <v>-1</v>
      </c>
      <c r="E46" s="2" t="s">
        <v>120</v>
      </c>
      <c r="F46" s="2">
        <v>1</v>
      </c>
      <c r="G46" s="2" t="s">
        <v>10</v>
      </c>
      <c r="H46" s="2" t="s">
        <v>356</v>
      </c>
    </row>
    <row r="47" spans="1:8" ht="20.25">
      <c r="A47" s="2">
        <v>45</v>
      </c>
      <c r="B47" s="2" t="s">
        <v>121</v>
      </c>
      <c r="C47" s="2"/>
      <c r="D47" s="2">
        <v>-1</v>
      </c>
      <c r="E47" s="2" t="s">
        <v>122</v>
      </c>
      <c r="F47" s="2">
        <v>1</v>
      </c>
      <c r="G47" s="2" t="s">
        <v>10</v>
      </c>
      <c r="H47" s="2" t="s">
        <v>357</v>
      </c>
    </row>
    <row r="48" spans="1:8" ht="20.25">
      <c r="A48" s="2">
        <v>46</v>
      </c>
      <c r="B48" s="2" t="s">
        <v>123</v>
      </c>
      <c r="C48" s="2"/>
      <c r="D48" s="2">
        <v>-1</v>
      </c>
      <c r="E48" s="2" t="s">
        <v>124</v>
      </c>
      <c r="F48" s="2">
        <v>1</v>
      </c>
      <c r="G48" s="2" t="s">
        <v>10</v>
      </c>
      <c r="H48" s="2" t="s">
        <v>358</v>
      </c>
    </row>
    <row r="49" spans="1:8" ht="20.25">
      <c r="A49" s="2">
        <v>47</v>
      </c>
      <c r="B49" s="2" t="s">
        <v>125</v>
      </c>
      <c r="C49" s="2"/>
      <c r="D49" s="2">
        <v>-1</v>
      </c>
      <c r="E49" s="2" t="s">
        <v>126</v>
      </c>
      <c r="F49" s="2">
        <v>1</v>
      </c>
      <c r="G49" s="2" t="s">
        <v>10</v>
      </c>
      <c r="H49" s="2" t="s">
        <v>127</v>
      </c>
    </row>
    <row r="50" spans="1:8" ht="20.25">
      <c r="A50" s="2">
        <v>48</v>
      </c>
      <c r="B50" s="2" t="s">
        <v>128</v>
      </c>
      <c r="C50" s="2"/>
      <c r="D50" s="2">
        <v>-1</v>
      </c>
      <c r="E50" s="2" t="s">
        <v>129</v>
      </c>
      <c r="F50" s="2">
        <v>1</v>
      </c>
      <c r="G50" s="2" t="s">
        <v>10</v>
      </c>
      <c r="H50" s="2" t="s">
        <v>359</v>
      </c>
    </row>
    <row r="51" spans="1:8" ht="20.25">
      <c r="A51" s="2">
        <v>49</v>
      </c>
      <c r="B51" s="2" t="s">
        <v>130</v>
      </c>
      <c r="C51" s="2"/>
      <c r="D51" s="2">
        <v>-1</v>
      </c>
      <c r="E51" s="2" t="str">
        <f>"=dúŋ"</f>
        <v>=dúŋ</v>
      </c>
      <c r="F51" s="2">
        <v>1</v>
      </c>
      <c r="G51" s="2" t="s">
        <v>10</v>
      </c>
      <c r="H51" s="2" t="s">
        <v>131</v>
      </c>
    </row>
    <row r="52" spans="1:8" ht="20.25">
      <c r="A52" s="2">
        <v>50</v>
      </c>
      <c r="B52" s="2" t="s">
        <v>132</v>
      </c>
      <c r="C52" s="2"/>
      <c r="D52" s="2">
        <v>-1</v>
      </c>
      <c r="E52" s="2" t="s">
        <v>133</v>
      </c>
      <c r="F52" s="2">
        <v>-1</v>
      </c>
      <c r="G52" s="2" t="s">
        <v>10</v>
      </c>
      <c r="H52" s="2" t="s">
        <v>360</v>
      </c>
    </row>
    <row r="53" spans="1:8" ht="20.25">
      <c r="A53" s="2">
        <v>51</v>
      </c>
      <c r="B53" s="2" t="s">
        <v>134</v>
      </c>
      <c r="C53" s="2" t="s">
        <v>135</v>
      </c>
      <c r="D53" s="2">
        <v>1</v>
      </c>
      <c r="E53" s="2" t="s">
        <v>136</v>
      </c>
      <c r="F53" s="2">
        <v>2</v>
      </c>
      <c r="G53" s="2" t="s">
        <v>361</v>
      </c>
      <c r="H53" s="2" t="s">
        <v>362</v>
      </c>
    </row>
    <row r="54" spans="1:8" ht="20.25">
      <c r="A54" s="2">
        <v>52</v>
      </c>
      <c r="B54" s="2" t="s">
        <v>137</v>
      </c>
      <c r="C54" s="2" t="s">
        <v>138</v>
      </c>
      <c r="D54" s="2">
        <v>1</v>
      </c>
      <c r="E54" s="2" t="s">
        <v>139</v>
      </c>
      <c r="F54" s="2">
        <v>2</v>
      </c>
      <c r="G54" s="2" t="s">
        <v>363</v>
      </c>
      <c r="H54" s="2" t="s">
        <v>364</v>
      </c>
    </row>
    <row r="55" spans="1:8" ht="20.25">
      <c r="A55" s="2">
        <v>53</v>
      </c>
      <c r="B55" s="2" t="s">
        <v>140</v>
      </c>
      <c r="C55" s="2" t="s">
        <v>141</v>
      </c>
      <c r="D55" s="2">
        <v>1</v>
      </c>
      <c r="E55" s="2" t="s">
        <v>142</v>
      </c>
      <c r="F55" s="2">
        <v>1</v>
      </c>
      <c r="G55" s="2" t="s">
        <v>365</v>
      </c>
      <c r="H55" s="2" t="s">
        <v>366</v>
      </c>
    </row>
    <row r="56" spans="1:8" ht="20.25">
      <c r="A56" s="2">
        <v>54</v>
      </c>
      <c r="B56" s="2" t="s">
        <v>143</v>
      </c>
      <c r="C56" s="2"/>
      <c r="D56" s="2">
        <v>-1</v>
      </c>
      <c r="E56" s="2" t="s">
        <v>144</v>
      </c>
      <c r="F56" s="2">
        <v>1</v>
      </c>
      <c r="G56" s="2" t="s">
        <v>10</v>
      </c>
      <c r="H56" s="2" t="s">
        <v>367</v>
      </c>
    </row>
    <row r="57" spans="1:8" ht="20.25">
      <c r="A57" s="2">
        <v>55</v>
      </c>
      <c r="B57" s="2" t="s">
        <v>145</v>
      </c>
      <c r="C57" s="2" t="s">
        <v>146</v>
      </c>
      <c r="D57" s="2">
        <v>1</v>
      </c>
      <c r="E57" s="2" t="s">
        <v>147</v>
      </c>
      <c r="F57" s="2">
        <v>2</v>
      </c>
      <c r="G57" s="2" t="s">
        <v>368</v>
      </c>
      <c r="H57" s="2" t="s">
        <v>369</v>
      </c>
    </row>
    <row r="58" spans="1:8" ht="20.25">
      <c r="A58" s="2">
        <v>56</v>
      </c>
      <c r="B58" s="2" t="s">
        <v>148</v>
      </c>
      <c r="C58" s="2" t="s">
        <v>149</v>
      </c>
      <c r="D58" s="2">
        <v>1</v>
      </c>
      <c r="E58" s="2" t="s">
        <v>150</v>
      </c>
      <c r="F58" s="2">
        <v>1</v>
      </c>
      <c r="G58" s="2" t="s">
        <v>370</v>
      </c>
      <c r="H58" s="2" t="s">
        <v>371</v>
      </c>
    </row>
    <row r="59" spans="1:8" ht="20.25">
      <c r="A59" s="2">
        <v>57</v>
      </c>
      <c r="B59" s="2" t="s">
        <v>151</v>
      </c>
      <c r="C59" s="2" t="s">
        <v>152</v>
      </c>
      <c r="D59" s="2">
        <v>1</v>
      </c>
      <c r="E59" s="2" t="s">
        <v>153</v>
      </c>
      <c r="F59" s="2">
        <v>1</v>
      </c>
      <c r="G59" s="2" t="s">
        <v>372</v>
      </c>
      <c r="H59" s="2" t="s">
        <v>154</v>
      </c>
    </row>
    <row r="60" spans="1:8" ht="20.25">
      <c r="A60" s="2">
        <v>58</v>
      </c>
      <c r="B60" s="2" t="s">
        <v>155</v>
      </c>
      <c r="C60" s="2" t="s">
        <v>156</v>
      </c>
      <c r="D60" s="2">
        <v>1</v>
      </c>
      <c r="E60" s="2" t="s">
        <v>157</v>
      </c>
      <c r="F60" s="2">
        <v>2</v>
      </c>
      <c r="G60" s="2" t="s">
        <v>38</v>
      </c>
      <c r="H60" s="2" t="s">
        <v>373</v>
      </c>
    </row>
    <row r="61" spans="1:8" ht="20.25">
      <c r="A61" s="2">
        <v>59</v>
      </c>
      <c r="B61" s="2" t="s">
        <v>158</v>
      </c>
      <c r="C61" s="2"/>
      <c r="D61" s="2">
        <v>-1</v>
      </c>
      <c r="E61" s="2" t="str">
        <f>"=yáːdà"</f>
        <v>=yáːdà</v>
      </c>
      <c r="F61" s="2">
        <v>1</v>
      </c>
      <c r="G61" s="2" t="s">
        <v>10</v>
      </c>
      <c r="H61" s="2" t="s">
        <v>159</v>
      </c>
    </row>
    <row r="62" spans="1:8" ht="20.25">
      <c r="A62" s="2">
        <v>60</v>
      </c>
      <c r="B62" s="2" t="s">
        <v>160</v>
      </c>
      <c r="C62" s="2"/>
      <c r="D62" s="2">
        <v>-1</v>
      </c>
      <c r="E62" s="2" t="s">
        <v>161</v>
      </c>
      <c r="F62" s="2">
        <v>1</v>
      </c>
      <c r="G62" s="2" t="s">
        <v>10</v>
      </c>
      <c r="H62" s="2" t="s">
        <v>374</v>
      </c>
    </row>
    <row r="63" spans="1:8" ht="20.25">
      <c r="A63" s="2">
        <v>61</v>
      </c>
      <c r="B63" s="2" t="s">
        <v>162</v>
      </c>
      <c r="C63" s="2" t="s">
        <v>163</v>
      </c>
      <c r="D63" s="2">
        <v>1</v>
      </c>
      <c r="E63" s="2" t="s">
        <v>164</v>
      </c>
      <c r="F63" s="2">
        <v>2</v>
      </c>
      <c r="G63" s="2" t="s">
        <v>375</v>
      </c>
      <c r="H63" s="2" t="s">
        <v>376</v>
      </c>
    </row>
    <row r="64" spans="1:8" ht="20.25">
      <c r="A64" s="2">
        <v>62</v>
      </c>
      <c r="B64" s="2" t="s">
        <v>165</v>
      </c>
      <c r="C64" s="2" t="s">
        <v>166</v>
      </c>
      <c r="D64" s="2">
        <v>1</v>
      </c>
      <c r="E64" s="2" t="s">
        <v>167</v>
      </c>
      <c r="F64" s="2">
        <v>2</v>
      </c>
      <c r="G64" s="2" t="s">
        <v>168</v>
      </c>
      <c r="H64" s="2" t="s">
        <v>377</v>
      </c>
    </row>
    <row r="65" spans="1:8" ht="20.25">
      <c r="A65" s="2">
        <v>63</v>
      </c>
      <c r="B65" s="2" t="s">
        <v>169</v>
      </c>
      <c r="C65" s="2" t="s">
        <v>170</v>
      </c>
      <c r="D65" s="2">
        <v>1</v>
      </c>
      <c r="E65" s="2" t="s">
        <v>171</v>
      </c>
      <c r="F65" s="2">
        <v>1</v>
      </c>
      <c r="G65" s="2" t="s">
        <v>378</v>
      </c>
      <c r="H65" s="2" t="s">
        <v>379</v>
      </c>
    </row>
    <row r="66" spans="1:8" ht="20.25">
      <c r="A66" s="2">
        <v>64</v>
      </c>
      <c r="B66" s="2" t="s">
        <v>172</v>
      </c>
      <c r="C66" s="2" t="s">
        <v>173</v>
      </c>
      <c r="D66" s="2">
        <v>1</v>
      </c>
      <c r="E66" s="2" t="s">
        <v>174</v>
      </c>
      <c r="F66" s="2">
        <v>2</v>
      </c>
      <c r="G66" s="2" t="s">
        <v>380</v>
      </c>
      <c r="H66" s="2" t="s">
        <v>381</v>
      </c>
    </row>
    <row r="67" spans="1:8" ht="20.25">
      <c r="A67" s="2">
        <v>65</v>
      </c>
      <c r="B67" s="2" t="s">
        <v>175</v>
      </c>
      <c r="C67" s="2" t="s">
        <v>176</v>
      </c>
      <c r="D67" s="2">
        <v>1</v>
      </c>
      <c r="E67" s="2" t="s">
        <v>177</v>
      </c>
      <c r="F67" s="2">
        <v>1</v>
      </c>
      <c r="G67" s="2" t="s">
        <v>382</v>
      </c>
      <c r="H67" s="2" t="s">
        <v>178</v>
      </c>
    </row>
    <row r="68" spans="1:8" ht="20.25">
      <c r="A68" s="2">
        <v>66</v>
      </c>
      <c r="B68" s="2" t="s">
        <v>179</v>
      </c>
      <c r="C68" s="2"/>
      <c r="D68" s="2">
        <v>-1</v>
      </c>
      <c r="E68" s="2" t="str">
        <f>"=rdí"</f>
        <v>=rdí</v>
      </c>
      <c r="F68" s="2">
        <v>1</v>
      </c>
      <c r="G68" s="2" t="s">
        <v>10</v>
      </c>
      <c r="H68" s="2" t="s">
        <v>180</v>
      </c>
    </row>
    <row r="69" spans="1:8" ht="20.25">
      <c r="A69" s="2">
        <v>67</v>
      </c>
      <c r="B69" s="2" t="s">
        <v>181</v>
      </c>
      <c r="C69" s="2"/>
      <c r="D69" s="2">
        <v>-1</v>
      </c>
      <c r="E69" s="2" t="s">
        <v>182</v>
      </c>
      <c r="F69" s="2">
        <v>1</v>
      </c>
      <c r="G69" s="2" t="s">
        <v>10</v>
      </c>
      <c r="H69" s="2" t="s">
        <v>383</v>
      </c>
    </row>
    <row r="70" spans="1:8" ht="20.25">
      <c r="A70" s="2">
        <v>68</v>
      </c>
      <c r="B70" s="2" t="s">
        <v>183</v>
      </c>
      <c r="C70" s="2"/>
      <c r="D70" s="2">
        <v>-1</v>
      </c>
      <c r="E70" s="2" t="s">
        <v>184</v>
      </c>
      <c r="F70" s="2">
        <v>1</v>
      </c>
      <c r="G70" s="2" t="s">
        <v>10</v>
      </c>
      <c r="H70" s="2" t="s">
        <v>384</v>
      </c>
    </row>
    <row r="71" spans="1:8" ht="20.25">
      <c r="A71" s="2">
        <v>69</v>
      </c>
      <c r="B71" s="2" t="s">
        <v>185</v>
      </c>
      <c r="C71" s="2"/>
      <c r="D71" s="2">
        <v>-1</v>
      </c>
      <c r="E71" s="2" t="str">
        <f>"=kd-kdk"</f>
        <v>=kd-kdk</v>
      </c>
      <c r="F71" s="2">
        <v>1</v>
      </c>
      <c r="G71" s="2" t="s">
        <v>10</v>
      </c>
      <c r="H71" s="2" t="s">
        <v>186</v>
      </c>
    </row>
    <row r="72" spans="1:8" ht="20.25">
      <c r="A72" s="2">
        <v>70</v>
      </c>
      <c r="B72" s="2" t="s">
        <v>187</v>
      </c>
      <c r="C72" s="2" t="s">
        <v>188</v>
      </c>
      <c r="D72" s="2">
        <v>1</v>
      </c>
      <c r="E72" s="2" t="s">
        <v>189</v>
      </c>
      <c r="F72" s="2">
        <v>1</v>
      </c>
      <c r="G72" s="2" t="s">
        <v>116</v>
      </c>
      <c r="H72" s="2" t="s">
        <v>385</v>
      </c>
    </row>
    <row r="73" spans="1:8" ht="20.25">
      <c r="A73" s="2">
        <v>71</v>
      </c>
      <c r="B73" s="2" t="s">
        <v>190</v>
      </c>
      <c r="C73" s="2"/>
      <c r="D73" s="2">
        <v>-1</v>
      </c>
      <c r="E73" s="2" t="s">
        <v>191</v>
      </c>
      <c r="F73" s="2">
        <v>1</v>
      </c>
      <c r="G73" s="2" t="s">
        <v>10</v>
      </c>
      <c r="H73" s="2" t="s">
        <v>192</v>
      </c>
    </row>
    <row r="74" spans="1:8" ht="20.25">
      <c r="A74" s="2">
        <v>72</v>
      </c>
      <c r="B74" s="2" t="s">
        <v>193</v>
      </c>
      <c r="C74" s="2"/>
      <c r="D74" s="2">
        <v>-1</v>
      </c>
      <c r="E74" s="2" t="s">
        <v>194</v>
      </c>
      <c r="F74" s="2">
        <v>1</v>
      </c>
      <c r="G74" s="2" t="s">
        <v>195</v>
      </c>
      <c r="H74" s="2" t="s">
        <v>196</v>
      </c>
    </row>
    <row r="75" spans="1:8" ht="20.25">
      <c r="A75" s="2">
        <v>73</v>
      </c>
      <c r="B75" s="2" t="s">
        <v>197</v>
      </c>
      <c r="C75" s="2"/>
      <c r="D75" s="2">
        <v>-1</v>
      </c>
      <c r="E75" s="2" t="s">
        <v>198</v>
      </c>
      <c r="F75" s="2">
        <v>1</v>
      </c>
      <c r="G75" s="2" t="s">
        <v>10</v>
      </c>
      <c r="H75" s="2" t="s">
        <v>199</v>
      </c>
    </row>
    <row r="76" spans="1:8" ht="20.25">
      <c r="A76" s="2">
        <v>74</v>
      </c>
      <c r="B76" s="2" t="s">
        <v>200</v>
      </c>
      <c r="C76" s="2"/>
      <c r="D76" s="2">
        <v>-1</v>
      </c>
      <c r="E76" s="2" t="s">
        <v>201</v>
      </c>
      <c r="F76" s="2">
        <v>1</v>
      </c>
      <c r="G76" s="2" t="s">
        <v>10</v>
      </c>
      <c r="H76" s="2" t="s">
        <v>202</v>
      </c>
    </row>
    <row r="77" spans="1:8" ht="20.25">
      <c r="A77" s="2">
        <v>75</v>
      </c>
      <c r="B77" s="2" t="s">
        <v>203</v>
      </c>
      <c r="C77" s="2"/>
      <c r="D77" s="2">
        <v>-1</v>
      </c>
      <c r="E77" s="2" t="s">
        <v>204</v>
      </c>
      <c r="F77" s="2">
        <v>1</v>
      </c>
      <c r="G77" s="2" t="s">
        <v>10</v>
      </c>
      <c r="H77" s="2" t="s">
        <v>386</v>
      </c>
    </row>
    <row r="78" spans="1:8" ht="20.25">
      <c r="A78" s="2">
        <v>76</v>
      </c>
      <c r="B78" s="2" t="s">
        <v>205</v>
      </c>
      <c r="C78" s="2"/>
      <c r="D78" s="2">
        <v>-1</v>
      </c>
      <c r="E78" s="2" t="s">
        <v>126</v>
      </c>
      <c r="F78" s="2">
        <v>1</v>
      </c>
      <c r="G78" s="2" t="s">
        <v>10</v>
      </c>
      <c r="H78" s="2" t="s">
        <v>387</v>
      </c>
    </row>
    <row r="79" spans="1:8" ht="20.25">
      <c r="A79" s="2">
        <v>77</v>
      </c>
      <c r="B79" s="2" t="s">
        <v>206</v>
      </c>
      <c r="C79" s="2" t="s">
        <v>207</v>
      </c>
      <c r="D79" s="2">
        <v>1</v>
      </c>
      <c r="E79" s="2" t="str">
        <f>"=tʔŋ ~ =tʔn"</f>
        <v>=tʔŋ ~ =tʔn</v>
      </c>
      <c r="F79" s="2">
        <v>1</v>
      </c>
      <c r="G79" s="2" t="s">
        <v>388</v>
      </c>
      <c r="H79" s="2" t="s">
        <v>208</v>
      </c>
    </row>
    <row r="80" spans="1:8" ht="20.25">
      <c r="A80" s="2">
        <v>78</v>
      </c>
      <c r="B80" s="2" t="s">
        <v>209</v>
      </c>
      <c r="C80" s="2"/>
      <c r="D80" s="2">
        <v>-1</v>
      </c>
      <c r="E80" s="2" t="s">
        <v>210</v>
      </c>
      <c r="F80" s="2">
        <v>1</v>
      </c>
      <c r="G80" s="2" t="s">
        <v>10</v>
      </c>
      <c r="H80" s="2" t="s">
        <v>211</v>
      </c>
    </row>
    <row r="81" spans="1:8" ht="20.25">
      <c r="A81" s="2">
        <v>79</v>
      </c>
      <c r="B81" s="2" t="s">
        <v>212</v>
      </c>
      <c r="C81" s="2" t="s">
        <v>213</v>
      </c>
      <c r="D81" s="2">
        <v>1</v>
      </c>
      <c r="E81" s="2" t="str">
        <f>"=dɔ-"</f>
        <v>=dɔ-</v>
      </c>
      <c r="F81" s="2">
        <v>2</v>
      </c>
      <c r="G81" s="2" t="s">
        <v>214</v>
      </c>
      <c r="H81" s="2" t="s">
        <v>215</v>
      </c>
    </row>
    <row r="82" spans="1:8" ht="20.25">
      <c r="A82" s="2">
        <v>80</v>
      </c>
      <c r="B82" s="2" t="s">
        <v>216</v>
      </c>
      <c r="C82" s="2"/>
      <c r="D82" s="2">
        <v>-1</v>
      </c>
      <c r="E82" s="2" t="s">
        <v>217</v>
      </c>
      <c r="F82" s="2">
        <v>1</v>
      </c>
      <c r="G82" s="2" t="s">
        <v>10</v>
      </c>
      <c r="H82" s="2" t="s">
        <v>389</v>
      </c>
    </row>
    <row r="83" spans="1:8" ht="20.25">
      <c r="A83" s="2">
        <v>81</v>
      </c>
      <c r="B83" s="2" t="s">
        <v>218</v>
      </c>
      <c r="C83" s="2" t="s">
        <v>219</v>
      </c>
      <c r="D83" s="2">
        <v>1</v>
      </c>
      <c r="E83" s="2" t="s">
        <v>220</v>
      </c>
      <c r="F83" s="2">
        <v>1</v>
      </c>
      <c r="G83" s="2" t="s">
        <v>38</v>
      </c>
      <c r="H83" s="2" t="s">
        <v>390</v>
      </c>
    </row>
    <row r="84" spans="1:8" ht="20.25">
      <c r="A84" s="2">
        <v>82</v>
      </c>
      <c r="B84" s="2" t="s">
        <v>221</v>
      </c>
      <c r="C84" s="2" t="s">
        <v>222</v>
      </c>
      <c r="D84" s="2">
        <v>1</v>
      </c>
      <c r="E84" s="2" t="s">
        <v>223</v>
      </c>
      <c r="F84" s="2">
        <v>1</v>
      </c>
      <c r="G84" s="2" t="s">
        <v>224</v>
      </c>
      <c r="H84" s="2" t="s">
        <v>391</v>
      </c>
    </row>
    <row r="85" spans="1:8" ht="20.25">
      <c r="A85" s="2">
        <v>83</v>
      </c>
      <c r="B85" s="2" t="s">
        <v>225</v>
      </c>
      <c r="C85" s="2"/>
      <c r="D85" s="2">
        <v>-1</v>
      </c>
      <c r="E85" s="2" t="s">
        <v>226</v>
      </c>
      <c r="F85" s="2">
        <v>1</v>
      </c>
      <c r="G85" s="2" t="s">
        <v>10</v>
      </c>
      <c r="H85" s="2" t="s">
        <v>227</v>
      </c>
    </row>
    <row r="86" spans="1:8" ht="20.25">
      <c r="A86" s="2">
        <v>84</v>
      </c>
      <c r="B86" s="2" t="s">
        <v>228</v>
      </c>
      <c r="C86" s="2"/>
      <c r="D86" s="2">
        <v>-1</v>
      </c>
      <c r="E86" s="2" t="s">
        <v>229</v>
      </c>
      <c r="F86" s="2">
        <v>1</v>
      </c>
      <c r="G86" s="2" t="s">
        <v>10</v>
      </c>
      <c r="H86" s="2" t="s">
        <v>392</v>
      </c>
    </row>
    <row r="87" spans="1:8" ht="20.25">
      <c r="A87" s="2">
        <v>85</v>
      </c>
      <c r="B87" s="2" t="s">
        <v>230</v>
      </c>
      <c r="C87" s="2" t="s">
        <v>231</v>
      </c>
      <c r="D87" s="2">
        <v>1</v>
      </c>
      <c r="E87" s="2" t="str">
        <f>"=yaː"</f>
        <v>=yaː</v>
      </c>
      <c r="F87" s="2">
        <v>2</v>
      </c>
      <c r="G87" s="2" t="s">
        <v>393</v>
      </c>
      <c r="H87" s="2" t="s">
        <v>394</v>
      </c>
    </row>
    <row r="88" spans="1:8" ht="20.25">
      <c r="A88" s="2">
        <v>86</v>
      </c>
      <c r="B88" s="2" t="s">
        <v>232</v>
      </c>
      <c r="C88" s="2" t="s">
        <v>233</v>
      </c>
      <c r="D88" s="2">
        <v>1</v>
      </c>
      <c r="E88" s="2" t="str">
        <f>"=na / =nʌ"</f>
        <v>=na / =nʌ</v>
      </c>
      <c r="F88" s="2">
        <v>2</v>
      </c>
      <c r="G88" s="2" t="s">
        <v>395</v>
      </c>
      <c r="H88" s="2" t="s">
        <v>396</v>
      </c>
    </row>
    <row r="89" spans="1:8" ht="20.25">
      <c r="A89" s="2">
        <v>87</v>
      </c>
      <c r="B89" s="2" t="s">
        <v>234</v>
      </c>
      <c r="C89" s="2" t="s">
        <v>235</v>
      </c>
      <c r="D89" s="2">
        <v>1</v>
      </c>
      <c r="E89" s="2" t="s">
        <v>236</v>
      </c>
      <c r="F89" s="2">
        <v>1</v>
      </c>
      <c r="G89" s="2" t="s">
        <v>214</v>
      </c>
      <c r="H89" s="2" t="s">
        <v>397</v>
      </c>
    </row>
    <row r="90" spans="1:8" ht="20.25">
      <c r="A90" s="2">
        <v>88</v>
      </c>
      <c r="B90" s="2" t="s">
        <v>237</v>
      </c>
      <c r="C90" s="2" t="s">
        <v>238</v>
      </c>
      <c r="D90" s="2">
        <v>1</v>
      </c>
      <c r="E90" s="2" t="s">
        <v>239</v>
      </c>
      <c r="F90" s="2">
        <v>1</v>
      </c>
      <c r="G90" s="2" t="s">
        <v>240</v>
      </c>
      <c r="H90" s="2" t="s">
        <v>398</v>
      </c>
    </row>
    <row r="91" spans="1:8" ht="20.25">
      <c r="A91" s="2">
        <v>89</v>
      </c>
      <c r="B91" s="2" t="s">
        <v>241</v>
      </c>
      <c r="C91" s="2" t="s">
        <v>242</v>
      </c>
      <c r="D91" s="2">
        <v>1</v>
      </c>
      <c r="E91" s="2" t="s">
        <v>243</v>
      </c>
      <c r="F91" s="2">
        <v>1</v>
      </c>
      <c r="G91" s="2" t="s">
        <v>399</v>
      </c>
      <c r="H91" s="2" t="s">
        <v>400</v>
      </c>
    </row>
    <row r="92" spans="1:8" ht="20.25">
      <c r="A92" s="2">
        <v>90</v>
      </c>
      <c r="B92" s="2" t="s">
        <v>244</v>
      </c>
      <c r="C92" s="2" t="s">
        <v>245</v>
      </c>
      <c r="D92" s="2">
        <v>1</v>
      </c>
      <c r="E92" s="2" t="s">
        <v>246</v>
      </c>
      <c r="F92" s="2">
        <v>2</v>
      </c>
      <c r="G92" s="2" t="s">
        <v>401</v>
      </c>
      <c r="H92" s="2" t="s">
        <v>402</v>
      </c>
    </row>
    <row r="93" spans="1:8" ht="20.25">
      <c r="A93" s="2">
        <v>91</v>
      </c>
      <c r="B93" s="2" t="s">
        <v>247</v>
      </c>
      <c r="C93" s="2" t="s">
        <v>248</v>
      </c>
      <c r="D93" s="2">
        <v>1</v>
      </c>
      <c r="E93" s="2" t="s">
        <v>249</v>
      </c>
      <c r="F93" s="2">
        <v>1</v>
      </c>
      <c r="G93" s="2" t="s">
        <v>403</v>
      </c>
      <c r="H93" s="2" t="s">
        <v>250</v>
      </c>
    </row>
    <row r="94" spans="1:8" ht="20.25">
      <c r="A94" s="2">
        <v>92</v>
      </c>
      <c r="B94" s="2" t="s">
        <v>251</v>
      </c>
      <c r="C94" s="2"/>
      <c r="D94" s="2">
        <v>-1</v>
      </c>
      <c r="E94" s="2" t="str">
        <f>"=ay- / =ı-"</f>
        <v>=ay- / =ı-</v>
      </c>
      <c r="F94" s="2">
        <v>1</v>
      </c>
      <c r="G94" s="2" t="s">
        <v>10</v>
      </c>
      <c r="H94" s="2" t="s">
        <v>252</v>
      </c>
    </row>
    <row r="95" spans="1:8" ht="20.25">
      <c r="A95" s="2">
        <v>93</v>
      </c>
      <c r="B95" s="2" t="s">
        <v>253</v>
      </c>
      <c r="C95" s="2" t="s">
        <v>254</v>
      </c>
      <c r="D95" s="2">
        <v>1</v>
      </c>
      <c r="E95" s="2" t="str">
        <f>"=dʔál ~ =dwál"</f>
        <v>=dʔál ~ =dwál</v>
      </c>
      <c r="F95" s="2">
        <v>1</v>
      </c>
      <c r="G95" s="2" t="s">
        <v>255</v>
      </c>
      <c r="H95" s="2" t="s">
        <v>404</v>
      </c>
    </row>
    <row r="96" spans="1:8" ht="20.25">
      <c r="A96" s="2">
        <v>94</v>
      </c>
      <c r="B96" s="2" t="s">
        <v>256</v>
      </c>
      <c r="C96" s="2" t="s">
        <v>257</v>
      </c>
      <c r="D96" s="2">
        <v>1</v>
      </c>
      <c r="E96" s="2" t="s">
        <v>258</v>
      </c>
      <c r="F96" s="2">
        <v>1</v>
      </c>
      <c r="G96" s="2" t="s">
        <v>405</v>
      </c>
      <c r="H96" s="2" t="s">
        <v>259</v>
      </c>
    </row>
    <row r="97" spans="1:8" ht="20.25">
      <c r="A97" s="2">
        <v>95</v>
      </c>
      <c r="B97" s="2" t="s">
        <v>406</v>
      </c>
      <c r="C97" s="2" t="s">
        <v>260</v>
      </c>
      <c r="D97" s="2">
        <v>1</v>
      </c>
      <c r="E97" s="2" t="s">
        <v>261</v>
      </c>
      <c r="F97" s="2">
        <v>1</v>
      </c>
      <c r="G97" s="2" t="s">
        <v>116</v>
      </c>
      <c r="H97" s="2" t="s">
        <v>407</v>
      </c>
    </row>
    <row r="98" spans="1:8" ht="20.25">
      <c r="A98" s="2">
        <v>95</v>
      </c>
      <c r="B98" s="2" t="s">
        <v>408</v>
      </c>
      <c r="C98" s="2"/>
      <c r="D98" s="2">
        <v>0</v>
      </c>
      <c r="E98" s="2" t="s">
        <v>262</v>
      </c>
      <c r="F98" s="2">
        <v>2</v>
      </c>
      <c r="G98" s="2"/>
      <c r="H98" s="2" t="s">
        <v>409</v>
      </c>
    </row>
    <row r="99" spans="1:8" ht="20.25">
      <c r="A99" s="2">
        <v>96</v>
      </c>
      <c r="B99" s="2" t="s">
        <v>263</v>
      </c>
      <c r="C99" s="2"/>
      <c r="D99" s="2">
        <v>-1</v>
      </c>
      <c r="E99" s="2" t="s">
        <v>264</v>
      </c>
      <c r="F99" s="2">
        <v>1</v>
      </c>
      <c r="G99" s="2" t="s">
        <v>10</v>
      </c>
      <c r="H99" s="2" t="s">
        <v>265</v>
      </c>
    </row>
    <row r="100" spans="1:8" ht="20.25">
      <c r="A100" s="2">
        <v>97</v>
      </c>
      <c r="B100" s="2" t="s">
        <v>266</v>
      </c>
      <c r="C100" s="2" t="s">
        <v>267</v>
      </c>
      <c r="D100" s="2">
        <v>1</v>
      </c>
      <c r="E100" s="2" t="str">
        <f>"=tk"</f>
        <v>=tk</v>
      </c>
      <c r="F100" s="2">
        <v>2</v>
      </c>
      <c r="G100" s="2" t="s">
        <v>268</v>
      </c>
      <c r="H100" s="2" t="s">
        <v>269</v>
      </c>
    </row>
    <row r="101" spans="1:8" ht="20.25">
      <c r="A101" s="2">
        <v>98</v>
      </c>
      <c r="B101" s="2" t="s">
        <v>270</v>
      </c>
      <c r="C101" s="2"/>
      <c r="D101" s="2">
        <v>-1</v>
      </c>
      <c r="E101" s="2" t="s">
        <v>271</v>
      </c>
      <c r="F101" s="2">
        <v>1</v>
      </c>
      <c r="G101" s="2" t="s">
        <v>10</v>
      </c>
      <c r="H101" s="2" t="s">
        <v>410</v>
      </c>
    </row>
    <row r="102" spans="1:8" ht="20.25">
      <c r="A102" s="2">
        <v>99</v>
      </c>
      <c r="B102" s="2" t="s">
        <v>272</v>
      </c>
      <c r="C102" s="2" t="s">
        <v>273</v>
      </c>
      <c r="D102" s="2">
        <v>1</v>
      </c>
      <c r="E102" s="2" t="s">
        <v>274</v>
      </c>
      <c r="F102" s="2">
        <v>1</v>
      </c>
      <c r="G102" s="2" t="s">
        <v>38</v>
      </c>
      <c r="H102" s="2" t="s">
        <v>411</v>
      </c>
    </row>
    <row r="103" spans="1:8" ht="20.25">
      <c r="A103" s="2">
        <v>100</v>
      </c>
      <c r="B103" s="2" t="s">
        <v>275</v>
      </c>
      <c r="C103" s="2"/>
      <c r="D103" s="2">
        <v>-1</v>
      </c>
      <c r="E103" s="2" t="str">
        <f>"=hh"</f>
        <v>=hh</v>
      </c>
      <c r="F103" s="2">
        <v>1</v>
      </c>
      <c r="G103" s="2" t="s">
        <v>10</v>
      </c>
      <c r="H103" s="2" t="s">
        <v>276</v>
      </c>
    </row>
    <row r="104" spans="1:8" ht="20.25">
      <c r="A104" s="2">
        <v>101</v>
      </c>
      <c r="B104" s="2" t="s">
        <v>277</v>
      </c>
      <c r="C104" s="2" t="s">
        <v>278</v>
      </c>
      <c r="D104" s="2">
        <v>1</v>
      </c>
      <c r="E104" s="2" t="str">
        <f>"=hárà"</f>
        <v>=hárà</v>
      </c>
      <c r="F104" s="2">
        <v>1</v>
      </c>
      <c r="G104" s="2" t="s">
        <v>50</v>
      </c>
      <c r="H104" s="2" t="s">
        <v>279</v>
      </c>
    </row>
    <row r="105" spans="1:8" ht="20.25">
      <c r="A105" s="2">
        <v>102</v>
      </c>
      <c r="B105" s="2" t="s">
        <v>280</v>
      </c>
      <c r="C105" s="2"/>
      <c r="D105" s="2">
        <v>-1</v>
      </c>
      <c r="E105" s="2" t="str">
        <f>"=díl"</f>
        <v>=díl</v>
      </c>
      <c r="F105" s="2">
        <v>1</v>
      </c>
      <c r="G105" s="2" t="s">
        <v>10</v>
      </c>
      <c r="H105" s="2" t="s">
        <v>281</v>
      </c>
    </row>
    <row r="106" spans="1:8" ht="20.25">
      <c r="A106" s="2">
        <v>103</v>
      </c>
      <c r="B106" s="2" t="s">
        <v>282</v>
      </c>
      <c r="C106" s="2"/>
      <c r="D106" s="2">
        <v>-1</v>
      </c>
      <c r="E106" s="2" t="str">
        <f>"=mn"</f>
        <v>=mn</v>
      </c>
      <c r="F106" s="2">
        <v>1</v>
      </c>
      <c r="G106" s="2" t="s">
        <v>10</v>
      </c>
      <c r="H106" s="2" t="s">
        <v>283</v>
      </c>
    </row>
    <row r="107" spans="1:8" ht="20.25">
      <c r="A107" s="2">
        <v>104</v>
      </c>
      <c r="B107" s="2" t="s">
        <v>284</v>
      </c>
      <c r="C107" s="2"/>
      <c r="D107" s="2">
        <v>-1</v>
      </c>
      <c r="E107" s="2" t="s">
        <v>285</v>
      </c>
      <c r="F107" s="2">
        <v>1</v>
      </c>
      <c r="G107" s="2" t="s">
        <v>10</v>
      </c>
      <c r="H107" s="2" t="s">
        <v>286</v>
      </c>
    </row>
    <row r="108" spans="1:8" ht="20.25">
      <c r="A108" s="2">
        <v>105</v>
      </c>
      <c r="B108" s="2" t="s">
        <v>287</v>
      </c>
      <c r="C108" s="2" t="s">
        <v>288</v>
      </c>
      <c r="D108" s="2">
        <v>1</v>
      </c>
      <c r="E108" s="2" t="str">
        <f>"=t"</f>
        <v>=t</v>
      </c>
      <c r="F108" s="2">
        <v>2</v>
      </c>
      <c r="G108" s="2" t="s">
        <v>38</v>
      </c>
      <c r="H108" s="2" t="s">
        <v>289</v>
      </c>
    </row>
    <row r="109" spans="1:8" ht="20.25">
      <c r="A109" s="2">
        <v>106</v>
      </c>
      <c r="B109" s="2" t="s">
        <v>290</v>
      </c>
      <c r="C109" s="2"/>
      <c r="D109" s="2">
        <v>-1</v>
      </c>
      <c r="E109" s="2" t="s">
        <v>291</v>
      </c>
      <c r="F109" s="2">
        <v>1</v>
      </c>
      <c r="G109" s="2" t="s">
        <v>10</v>
      </c>
      <c r="H109" s="2" t="s">
        <v>412</v>
      </c>
    </row>
    <row r="110" spans="1:8" ht="20.25">
      <c r="A110" s="2">
        <v>107</v>
      </c>
      <c r="B110" s="2" t="s">
        <v>292</v>
      </c>
      <c r="C110" s="2"/>
      <c r="D110" s="2">
        <v>-1</v>
      </c>
      <c r="E110" s="2" t="str">
        <f>"=ɕɕhà"</f>
        <v>=ɕɕhà</v>
      </c>
      <c r="F110" s="2">
        <v>1</v>
      </c>
      <c r="G110" s="2" t="s">
        <v>10</v>
      </c>
      <c r="H110" s="2" t="s">
        <v>293</v>
      </c>
    </row>
    <row r="111" spans="1:8" ht="20.25">
      <c r="A111" s="2">
        <v>108</v>
      </c>
      <c r="B111" s="2" t="s">
        <v>294</v>
      </c>
      <c r="C111" s="2"/>
      <c r="D111" s="2">
        <v>-1</v>
      </c>
      <c r="E111" s="2" t="s">
        <v>295</v>
      </c>
      <c r="F111" s="2">
        <v>1</v>
      </c>
      <c r="G111" s="2" t="s">
        <v>10</v>
      </c>
      <c r="H111" s="2" t="s">
        <v>296</v>
      </c>
    </row>
    <row r="112" spans="1:8" ht="20.25">
      <c r="A112" s="2">
        <v>109</v>
      </c>
      <c r="B112" s="2" t="s">
        <v>297</v>
      </c>
      <c r="C112" s="2"/>
      <c r="D112" s="2">
        <v>-1</v>
      </c>
      <c r="E112" s="2" t="s">
        <v>298</v>
      </c>
      <c r="F112" s="2">
        <v>1</v>
      </c>
      <c r="G112" s="2" t="s">
        <v>10</v>
      </c>
      <c r="H112" s="2" t="s">
        <v>299</v>
      </c>
    </row>
    <row r="113" spans="1:8" ht="20.25">
      <c r="A113" s="2">
        <v>110</v>
      </c>
      <c r="B113" s="2" t="s">
        <v>300</v>
      </c>
      <c r="C113" s="2"/>
      <c r="D113" s="2">
        <v>-1</v>
      </c>
      <c r="E113" s="2" t="s">
        <v>301</v>
      </c>
      <c r="F113" s="2">
        <v>1</v>
      </c>
      <c r="G113" s="2" t="s">
        <v>10</v>
      </c>
      <c r="H113" s="2" t="s">
        <v>413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2017-10-04T08:01:31Z</dcterms:created>
  <dcterms:modified xsi:type="dcterms:W3CDTF">2017-10-04T08:01:40Z</dcterms:modified>
  <cp:category/>
  <cp:version/>
  <cp:contentType/>
  <cp:contentStatus/>
</cp:coreProperties>
</file>